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0225"/>
  <workbookPr showInkAnnotation="0" autoCompressPictures="0"/>
  <bookViews>
    <workbookView xWindow="0" yWindow="0" windowWidth="25600" windowHeight="17540" tabRatio="546"/>
  </bookViews>
  <sheets>
    <sheet name="Retirement Formula Worksheet " sheetId="1" r:id="rId1"/>
    <sheet name="Age Factor Percentages" sheetId="2" r:id="rId2"/>
    <sheet name="Social Security Reduction Facto" sheetId="4" r:id="rId3"/>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9" i="1" l="1"/>
  <c r="D12" i="1"/>
  <c r="D14" i="1"/>
  <c r="D15" i="1"/>
  <c r="C9" i="1"/>
  <c r="C12" i="1"/>
  <c r="C14" i="1"/>
  <c r="C15" i="1"/>
</calcChain>
</file>

<file path=xl/sharedStrings.xml><?xml version="1.0" encoding="utf-8"?>
<sst xmlns="http://schemas.openxmlformats.org/spreadsheetml/2006/main" count="58" uniqueCount="39">
  <si>
    <t>Social Security Reduction Calculation</t>
  </si>
  <si>
    <t>Years of Service Credit from Line 4</t>
  </si>
  <si>
    <r>
      <t>Years of Service Credit</t>
    </r>
    <r>
      <rPr>
        <sz val="12"/>
        <color rgb="FF3A3A3A"/>
        <rFont val="Calibri"/>
      </rPr>
      <t xml:space="preserve"> 
Estimate your years of service credit at retirement; include partial years if you wish.</t>
    </r>
  </si>
  <si>
    <r>
      <t xml:space="preserve">Social Security Reduction Amount
</t>
    </r>
    <r>
      <rPr>
        <sz val="12"/>
        <color rgb="FF3A3A3A"/>
        <rFont val="Calibri"/>
      </rPr>
      <t>Line 7 x line 8</t>
    </r>
  </si>
  <si>
    <r>
      <t xml:space="preserve">Estimated age at retirement
</t>
    </r>
    <r>
      <rPr>
        <sz val="12"/>
        <color rgb="FF3A3A3A"/>
        <rFont val="Calibri"/>
      </rPr>
      <t>Round down to nearest quarter age.</t>
    </r>
  </si>
  <si>
    <t>Example</t>
  </si>
  <si>
    <r>
      <t>Pension Allowance Estimate Subtotal
L</t>
    </r>
    <r>
      <rPr>
        <sz val="12"/>
        <color rgb="FF3A3A3A"/>
        <rFont val="Calibri"/>
      </rPr>
      <t>ine 3 x line 4 x line 5
If you’re a general tier 4 member or a safety member hired 1986 and later, stop here; this is your estimate. Everyone else should also complete the Social Security reduction calculation below.</t>
    </r>
  </si>
  <si>
    <t>Age at Retirement</t>
  </si>
  <si>
    <t>67 &amp; Over</t>
  </si>
  <si>
    <t>General Tier 1</t>
  </si>
  <si>
    <t>General Tier 2A</t>
  </si>
  <si>
    <t>General Tier 3</t>
  </si>
  <si>
    <t>General Tier 4</t>
  </si>
  <si>
    <t xml:space="preserve">Safety Tier 1 </t>
  </si>
  <si>
    <t>Safety Tier 2B</t>
  </si>
  <si>
    <t>Safety Tier 2C</t>
  </si>
  <si>
    <t>Safety Tier 2D</t>
  </si>
  <si>
    <t>Safety Tier 4</t>
  </si>
  <si>
    <t>Instruction</t>
  </si>
  <si>
    <t>Your Information</t>
  </si>
  <si>
    <t>Line</t>
  </si>
  <si>
    <t>Age Retired</t>
  </si>
  <si>
    <t>General Tiers 1 &amp; 3 </t>
  </si>
  <si>
    <t>General Tier 2</t>
  </si>
  <si>
    <t>Safety Tiers 1 &amp; 2</t>
  </si>
  <si>
    <t>–</t>
  </si>
  <si>
    <t>65 &amp; over</t>
  </si>
  <si>
    <t>Social Security Reduction Factors</t>
  </si>
  <si>
    <t>ACERA Retirement Formula Worksheet</t>
  </si>
  <si>
    <t>Age Factor Percentages</t>
  </si>
  <si>
    <r>
      <t xml:space="preserve">Age Factor Percentage 
</t>
    </r>
    <r>
      <rPr>
        <sz val="12"/>
        <color rgb="FF3A3A3A"/>
        <rFont val="Calibri"/>
      </rPr>
      <t>Enter the age factor percentage for your tier and age from the Age Factor Percentages tab.</t>
    </r>
  </si>
  <si>
    <r>
      <t xml:space="preserve">Social Security Reduction Factor
</t>
    </r>
    <r>
      <rPr>
        <sz val="12"/>
        <color rgb="FF3A3A3A"/>
        <rFont val="Calibri"/>
      </rPr>
      <t>Round your age in line 2 down to the nearest whole age, then choose the appropriate social security reduction factor from the Social Security Reduction Factor tab based on your age.</t>
    </r>
  </si>
  <si>
    <r>
      <t xml:space="preserve">Pension Allowance Estimate With Social Security Reduction
</t>
    </r>
    <r>
      <rPr>
        <sz val="12"/>
        <color rgb="FF3A3A3A"/>
        <rFont val="Calibri"/>
      </rPr>
      <t>Line 6 – line 9</t>
    </r>
  </si>
  <si>
    <r>
      <t xml:space="preserve">Tier
</t>
    </r>
    <r>
      <rPr>
        <sz val="12"/>
        <color rgb="FF3A3A3A"/>
        <rFont val="Calibri"/>
      </rPr>
      <t>Choose your tier from the menu.</t>
    </r>
  </si>
  <si>
    <r>
      <t xml:space="preserve">Highest Average Monthly Salary 
</t>
    </r>
    <r>
      <rPr>
        <sz val="12"/>
        <color rgb="FF3A3A3A"/>
        <rFont val="Calibri"/>
      </rPr>
      <t>Estimate your average monthly salary during your final compensation period.</t>
    </r>
  </si>
  <si>
    <t>(General Tiers 1, 2, and 3 and Safety Members Hired Before 1986)</t>
  </si>
  <si>
    <t>If you are a general member in tiers 1, 2, and 3, you participate in Social Security and will therefore have to have a slight reduction to your monthly allowance. This reduction is permanent, and will be included in all of your monthly retirement allowance payments from the beginning of your pension allowance payments. Safety members hired before 1986 will also need to do a calculation for any years they worked before 1986. (Tier 4 general members participate in social security, but this calculation does not apply.)</t>
  </si>
  <si>
    <t>General members, put your total years of service credit (including partial year) at retirement in the worksheet. Safety members, put only your years worked prior to 1986 in the worksheet. Then find your Social Security Reduction Factor from the table below, and put that in the worksheet. Multiply the two figures together, and this tells you how many dollars to reduce your retirement allowance estimate by.</t>
  </si>
  <si>
    <t>Social Security Reduction Calculation Notes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</si>
</sst>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Red]\-&quot;$&quot;#,##0.00"/>
    <numFmt numFmtId="164" formatCode="0.000%"/>
    <numFmt numFmtId="165" formatCode="0.000"/>
  </numFmts>
  <fonts count="14" x14ac:knownFonts="1">
    <font>
      <sz val="12"/>
      <color theme="1"/>
      <name val="Calibri"/>
      <family val="2"/>
      <scheme val="minor"/>
    </font>
    <font>
      <sz val="12"/>
      <color rgb="FF3A3A3A"/>
      <name val="Calibri"/>
    </font>
    <font>
      <b/>
      <sz val="12"/>
      <color rgb="FF3A3A3A"/>
      <name val="Calibri"/>
    </font>
    <font>
      <b/>
      <sz val="12"/>
      <name val="Calibri"/>
    </font>
    <font>
      <sz val="12"/>
      <name val="Calibri"/>
    </font>
    <font>
      <b/>
      <sz val="16"/>
      <color theme="0"/>
      <name val="Calibri"/>
      <scheme val="minor"/>
    </font>
    <font>
      <b/>
      <sz val="12"/>
      <color theme="0"/>
      <name val="Calibri"/>
    </font>
    <font>
      <b/>
      <sz val="16"/>
      <color theme="0"/>
      <name val="Calibri"/>
    </font>
    <font>
      <sz val="12"/>
      <color theme="0"/>
      <name val="Calibri"/>
    </font>
    <font>
      <b/>
      <sz val="22"/>
      <color rgb="FF163692"/>
      <name val="Calibri"/>
      <scheme val="minor"/>
    </font>
    <font>
      <sz val="12"/>
      <name val="Calibri"/>
    </font>
    <font>
      <u/>
      <sz val="12"/>
      <color theme="10"/>
      <name val="Calibri"/>
      <family val="2"/>
      <scheme val="minor"/>
    </font>
    <font>
      <u/>
      <sz val="12"/>
      <color theme="11"/>
      <name val="Calibri"/>
      <family val="2"/>
      <scheme val="minor"/>
    </font>
    <font>
      <b/>
      <sz val="18"/>
      <name val="Calibri"/>
    </font>
  </fonts>
  <fills count="5">
    <fill>
      <patternFill patternType="none"/>
    </fill>
    <fill>
      <patternFill patternType="gray125"/>
    </fill>
    <fill>
      <patternFill patternType="solid">
        <fgColor rgb="FF008000"/>
        <bgColor indexed="64"/>
      </patternFill>
    </fill>
    <fill>
      <patternFill patternType="solid">
        <fgColor theme="0" tint="-0.14999847407452621"/>
        <bgColor indexed="64"/>
      </patternFill>
    </fill>
    <fill>
      <patternFill patternType="solid">
        <fgColor rgb="FF163692"/>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s>
  <cellStyleXfs count="11">
    <xf numFmtId="0" fontId="0"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42">
    <xf numFmtId="0" fontId="0" fillId="0" borderId="0" xfId="0"/>
    <xf numFmtId="0" fontId="1" fillId="0" borderId="0" xfId="0" applyFont="1" applyAlignment="1"/>
    <xf numFmtId="8" fontId="1" fillId="0" borderId="0" xfId="0" applyNumberFormat="1" applyFont="1" applyAlignment="1"/>
    <xf numFmtId="0" fontId="3" fillId="0" borderId="0" xfId="0" applyFont="1"/>
    <xf numFmtId="0" fontId="4" fillId="0" borderId="0" xfId="0" applyFont="1"/>
    <xf numFmtId="0" fontId="3" fillId="0" borderId="0" xfId="0" applyFont="1" applyAlignment="1">
      <alignment horizontal="left"/>
    </xf>
    <xf numFmtId="0" fontId="4" fillId="0" borderId="0" xfId="0" applyFont="1" applyAlignment="1">
      <alignment horizontal="left"/>
    </xf>
    <xf numFmtId="0" fontId="0" fillId="0" borderId="0" xfId="0" applyAlignment="1">
      <alignment horizontal="left"/>
    </xf>
    <xf numFmtId="0" fontId="3" fillId="0" borderId="0" xfId="0" applyFont="1" applyAlignment="1">
      <alignment horizontal="right"/>
    </xf>
    <xf numFmtId="164" fontId="4" fillId="0" borderId="0" xfId="0" applyNumberFormat="1" applyFont="1" applyAlignment="1">
      <alignment horizontal="left"/>
    </xf>
    <xf numFmtId="164" fontId="4" fillId="0" borderId="0" xfId="0" applyNumberFormat="1" applyFont="1"/>
    <xf numFmtId="164" fontId="0" fillId="0" borderId="0" xfId="0" applyNumberFormat="1" applyAlignment="1">
      <alignment horizontal="left"/>
    </xf>
    <xf numFmtId="164" fontId="3" fillId="0" borderId="0" xfId="0" applyNumberFormat="1" applyFont="1"/>
    <xf numFmtId="0" fontId="2" fillId="0" borderId="1" xfId="0" applyFont="1" applyBorder="1" applyAlignment="1">
      <alignment vertical="top"/>
    </xf>
    <xf numFmtId="0" fontId="2" fillId="0" borderId="1" xfId="0" applyFont="1" applyBorder="1" applyAlignment="1">
      <alignment wrapText="1"/>
    </xf>
    <xf numFmtId="0" fontId="1" fillId="3" borderId="1" xfId="0" applyFont="1" applyFill="1" applyBorder="1" applyAlignment="1">
      <alignment horizontal="right"/>
    </xf>
    <xf numFmtId="0" fontId="1" fillId="0" borderId="1" xfId="0" applyFont="1" applyBorder="1" applyAlignment="1">
      <alignment horizontal="right"/>
    </xf>
    <xf numFmtId="0" fontId="1" fillId="3" borderId="1" xfId="0" applyFont="1" applyFill="1" applyBorder="1" applyAlignment="1"/>
    <xf numFmtId="0" fontId="1" fillId="0" borderId="1" xfId="0" applyFont="1" applyBorder="1" applyAlignment="1"/>
    <xf numFmtId="164" fontId="1" fillId="3" borderId="1" xfId="0" applyNumberFormat="1" applyFont="1" applyFill="1" applyBorder="1" applyAlignment="1"/>
    <xf numFmtId="164" fontId="1" fillId="0" borderId="1" xfId="0" applyNumberFormat="1" applyFont="1" applyBorder="1" applyAlignment="1"/>
    <xf numFmtId="8" fontId="1" fillId="3" borderId="1" xfId="0" applyNumberFormat="1" applyFont="1" applyFill="1" applyBorder="1" applyAlignment="1"/>
    <xf numFmtId="8" fontId="1" fillId="0" borderId="1" xfId="0" applyNumberFormat="1" applyFont="1" applyBorder="1" applyAlignment="1"/>
    <xf numFmtId="0" fontId="6" fillId="2" borderId="1" xfId="0" applyFont="1" applyFill="1" applyBorder="1" applyAlignment="1">
      <alignment vertical="top"/>
    </xf>
    <xf numFmtId="0" fontId="7" fillId="2" borderId="1" xfId="0" applyFont="1" applyFill="1" applyBorder="1" applyAlignment="1"/>
    <xf numFmtId="0" fontId="8" fillId="2" borderId="1" xfId="0" applyFont="1" applyFill="1" applyBorder="1" applyAlignment="1"/>
    <xf numFmtId="0" fontId="2" fillId="0" borderId="1" xfId="0" applyFont="1" applyBorder="1" applyAlignment="1"/>
    <xf numFmtId="0" fontId="2" fillId="0" borderId="2" xfId="0" applyFont="1" applyBorder="1" applyAlignment="1">
      <alignment vertical="top"/>
    </xf>
    <xf numFmtId="0" fontId="1" fillId="0" borderId="2" xfId="0" applyFont="1" applyBorder="1" applyAlignment="1">
      <alignment wrapText="1"/>
    </xf>
    <xf numFmtId="8" fontId="1" fillId="0" borderId="2" xfId="0" applyNumberFormat="1" applyFont="1" applyBorder="1" applyAlignment="1"/>
    <xf numFmtId="0" fontId="1" fillId="0" borderId="2" xfId="0" applyFont="1" applyBorder="1" applyAlignment="1"/>
    <xf numFmtId="0" fontId="5" fillId="4" borderId="1" xfId="0" applyFont="1" applyFill="1" applyBorder="1"/>
    <xf numFmtId="0" fontId="5" fillId="4" borderId="1" xfId="0" applyFont="1" applyFill="1" applyBorder="1" applyAlignment="1">
      <alignment horizontal="right"/>
    </xf>
    <xf numFmtId="0" fontId="9" fillId="0" borderId="0" xfId="0" applyFont="1" applyAlignment="1">
      <alignment horizontal="left"/>
    </xf>
    <xf numFmtId="0" fontId="9" fillId="0" borderId="0" xfId="0" applyFont="1"/>
    <xf numFmtId="2" fontId="4" fillId="0" borderId="0" xfId="0" applyNumberFormat="1" applyFont="1"/>
    <xf numFmtId="165" fontId="4" fillId="0" borderId="0" xfId="0" applyNumberFormat="1" applyFont="1"/>
    <xf numFmtId="2" fontId="1" fillId="0" borderId="1" xfId="0" applyNumberFormat="1" applyFont="1" applyBorder="1" applyAlignment="1"/>
    <xf numFmtId="0" fontId="10" fillId="0" borderId="0" xfId="0" applyFont="1" applyAlignment="1">
      <alignment wrapText="1"/>
    </xf>
    <xf numFmtId="0" fontId="13" fillId="0" borderId="0" xfId="0" applyFont="1" applyAlignment="1">
      <alignment horizontal="left" wrapText="1"/>
    </xf>
    <xf numFmtId="0" fontId="3" fillId="0" borderId="0" xfId="0" applyFont="1" applyAlignment="1">
      <alignment horizontal="left" wrapText="1"/>
    </xf>
    <xf numFmtId="0" fontId="4" fillId="0" borderId="0" xfId="0" applyFont="1" applyAlignment="1">
      <alignment horizontal="left" wrapText="1"/>
    </xf>
  </cellXfs>
  <cellStyles count="1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tabSelected="1" workbookViewId="0">
      <selection activeCell="D4" sqref="D4"/>
    </sheetView>
  </sheetViews>
  <sheetFormatPr baseColWidth="10" defaultRowHeight="15" x14ac:dyDescent="0"/>
  <cols>
    <col min="1" max="1" width="6.5" bestFit="1" customWidth="1"/>
    <col min="2" max="2" width="81.33203125" customWidth="1"/>
    <col min="3" max="3" width="17.5" customWidth="1"/>
    <col min="4" max="4" width="20.6640625" customWidth="1"/>
  </cols>
  <sheetData>
    <row r="1" spans="1:4" ht="28">
      <c r="A1" s="34" t="s">
        <v>28</v>
      </c>
    </row>
    <row r="2" spans="1:4" ht="25" customHeight="1"/>
    <row r="3" spans="1:4" ht="32" customHeight="1">
      <c r="A3" s="31" t="s">
        <v>20</v>
      </c>
      <c r="B3" s="31" t="s">
        <v>18</v>
      </c>
      <c r="C3" s="32" t="s">
        <v>5</v>
      </c>
      <c r="D3" s="31" t="s">
        <v>19</v>
      </c>
    </row>
    <row r="4" spans="1:4" ht="30">
      <c r="A4" s="13">
        <v>1</v>
      </c>
      <c r="B4" s="14" t="s">
        <v>33</v>
      </c>
      <c r="C4" s="15" t="s">
        <v>10</v>
      </c>
      <c r="D4" s="16"/>
    </row>
    <row r="5" spans="1:4" ht="30">
      <c r="A5" s="13">
        <v>2</v>
      </c>
      <c r="B5" s="14" t="s">
        <v>4</v>
      </c>
      <c r="C5" s="17">
        <v>60.25</v>
      </c>
      <c r="D5" s="37"/>
    </row>
    <row r="6" spans="1:4" ht="30">
      <c r="A6" s="13">
        <v>3</v>
      </c>
      <c r="B6" s="14" t="s">
        <v>30</v>
      </c>
      <c r="C6" s="19">
        <v>1.9349999999999999E-2</v>
      </c>
      <c r="D6" s="20"/>
    </row>
    <row r="7" spans="1:4" ht="30">
      <c r="A7" s="13">
        <v>4</v>
      </c>
      <c r="B7" s="14" t="s">
        <v>2</v>
      </c>
      <c r="C7" s="17">
        <v>24.547809999999998</v>
      </c>
      <c r="D7" s="18"/>
    </row>
    <row r="8" spans="1:4" ht="30">
      <c r="A8" s="13">
        <v>5</v>
      </c>
      <c r="B8" s="14" t="s">
        <v>34</v>
      </c>
      <c r="C8" s="21">
        <v>5000</v>
      </c>
      <c r="D8" s="22"/>
    </row>
    <row r="9" spans="1:4" ht="60">
      <c r="A9" s="13">
        <v>6</v>
      </c>
      <c r="B9" s="14" t="s">
        <v>6</v>
      </c>
      <c r="C9" s="21">
        <f>C6*C7*C8</f>
        <v>2375.0006174999994</v>
      </c>
      <c r="D9" s="22">
        <f>D6*D7*D8</f>
        <v>0</v>
      </c>
    </row>
    <row r="10" spans="1:4" ht="27" customHeight="1">
      <c r="A10" s="27"/>
      <c r="B10" s="28"/>
      <c r="C10" s="29"/>
      <c r="D10" s="30"/>
    </row>
    <row r="11" spans="1:4" ht="32" customHeight="1">
      <c r="A11" s="23"/>
      <c r="B11" s="24" t="s">
        <v>0</v>
      </c>
      <c r="C11" s="25"/>
      <c r="D11" s="25"/>
    </row>
    <row r="12" spans="1:4">
      <c r="A12" s="13">
        <v>7</v>
      </c>
      <c r="B12" s="26" t="s">
        <v>1</v>
      </c>
      <c r="C12" s="17">
        <f>C7</f>
        <v>24.547809999999998</v>
      </c>
      <c r="D12" s="18">
        <f>D7</f>
        <v>0</v>
      </c>
    </row>
    <row r="13" spans="1:4" ht="45">
      <c r="A13" s="13">
        <v>8</v>
      </c>
      <c r="B13" s="14" t="s">
        <v>31</v>
      </c>
      <c r="C13" s="17">
        <v>2.2400000000000002</v>
      </c>
      <c r="D13" s="18"/>
    </row>
    <row r="14" spans="1:4" ht="30">
      <c r="A14" s="13">
        <v>9</v>
      </c>
      <c r="B14" s="14" t="s">
        <v>3</v>
      </c>
      <c r="C14" s="21">
        <f>C12*C13</f>
        <v>54.987094400000004</v>
      </c>
      <c r="D14" s="22">
        <f>D12*D13</f>
        <v>0</v>
      </c>
    </row>
    <row r="15" spans="1:4" ht="30">
      <c r="A15" s="13">
        <v>10</v>
      </c>
      <c r="B15" s="14" t="s">
        <v>32</v>
      </c>
      <c r="C15" s="21">
        <f>C9-C14</f>
        <v>2320.0135230999995</v>
      </c>
      <c r="D15" s="22">
        <f>D9-D14</f>
        <v>0</v>
      </c>
    </row>
    <row r="16" spans="1:4">
      <c r="A16" s="1"/>
      <c r="B16" s="1"/>
      <c r="C16" s="2"/>
      <c r="D16" s="1"/>
    </row>
  </sheetData>
  <pageMargins left="0.75" right="0.75" top="1" bottom="1" header="0.5" footer="0.5"/>
  <extLst>
    <ext xmlns:x14="http://schemas.microsoft.com/office/spreadsheetml/2009/9/main" uri="{CCE6A557-97BC-4b89-ADB6-D9C93CAAB3DF}">
      <x14:dataValidations xmlns:xm="http://schemas.microsoft.com/office/excel/2006/main" count="1">
        <x14:dataValidation type="list" allowBlank="1" showInputMessage="1" showErrorMessage="1">
          <x14:formula1>
            <xm:f>'Age Factor Percentages'!$B$2:$J$2</xm:f>
          </x14:formula1>
          <xm:sqref>C4:D4</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workbookViewId="0">
      <pane ySplit="2" topLeftCell="A3" activePane="bottomLeft" state="frozen"/>
      <selection pane="bottomLeft" activeCell="A3" sqref="A3"/>
    </sheetView>
  </sheetViews>
  <sheetFormatPr baseColWidth="10" defaultRowHeight="15" x14ac:dyDescent="0"/>
  <cols>
    <col min="1" max="1" width="16.33203125" style="7" bestFit="1" customWidth="1"/>
    <col min="2" max="5" width="14.33203125" style="7" customWidth="1"/>
    <col min="6" max="10" width="14.33203125" customWidth="1"/>
  </cols>
  <sheetData>
    <row r="1" spans="1:10" ht="28">
      <c r="A1" s="33" t="s">
        <v>29</v>
      </c>
    </row>
    <row r="2" spans="1:10">
      <c r="A2" s="5" t="s">
        <v>7</v>
      </c>
      <c r="B2" s="8" t="s">
        <v>9</v>
      </c>
      <c r="C2" s="8" t="s">
        <v>10</v>
      </c>
      <c r="D2" s="8" t="s">
        <v>11</v>
      </c>
      <c r="E2" s="8" t="s">
        <v>12</v>
      </c>
      <c r="F2" s="8" t="s">
        <v>13</v>
      </c>
      <c r="G2" s="8" t="s">
        <v>14</v>
      </c>
      <c r="H2" s="8" t="s">
        <v>15</v>
      </c>
      <c r="I2" s="8" t="s">
        <v>16</v>
      </c>
      <c r="J2" s="8" t="s">
        <v>17</v>
      </c>
    </row>
    <row r="3" spans="1:10">
      <c r="A3" s="6">
        <v>41</v>
      </c>
      <c r="B3" s="9"/>
      <c r="C3" s="9"/>
      <c r="D3" s="9"/>
      <c r="E3" s="9"/>
      <c r="F3" s="10">
        <v>1.8769999999999998E-2</v>
      </c>
      <c r="G3" s="10">
        <v>1.8769999999999998E-2</v>
      </c>
      <c r="H3" s="10">
        <v>1.252E-2</v>
      </c>
      <c r="I3" s="10">
        <v>1.4330000000000001E-2</v>
      </c>
      <c r="J3" s="10"/>
    </row>
    <row r="4" spans="1:10">
      <c r="A4" s="6">
        <v>41.25</v>
      </c>
      <c r="B4" s="9"/>
      <c r="C4" s="9"/>
      <c r="D4" s="9"/>
      <c r="E4" s="9"/>
      <c r="F4" s="10">
        <v>1.9050000000000001E-2</v>
      </c>
      <c r="G4" s="10">
        <v>1.9050000000000001E-2</v>
      </c>
      <c r="H4" s="10">
        <v>1.2699999999999999E-2</v>
      </c>
      <c r="I4" s="10">
        <v>1.4540000000000001E-2</v>
      </c>
      <c r="J4" s="10"/>
    </row>
    <row r="5" spans="1:10">
      <c r="A5" s="6">
        <v>41.5</v>
      </c>
      <c r="B5" s="9"/>
      <c r="C5" s="9"/>
      <c r="D5" s="9"/>
      <c r="E5" s="9"/>
      <c r="F5" s="10">
        <v>1.933E-2</v>
      </c>
      <c r="G5" s="10">
        <v>1.933E-2</v>
      </c>
      <c r="H5" s="10">
        <v>1.2880000000000001E-2</v>
      </c>
      <c r="I5" s="10">
        <v>1.4749999999999999E-2</v>
      </c>
      <c r="J5" s="10"/>
    </row>
    <row r="6" spans="1:10">
      <c r="A6" s="6">
        <v>41.75</v>
      </c>
      <c r="B6" s="9"/>
      <c r="C6" s="9"/>
      <c r="D6" s="9"/>
      <c r="E6" s="9"/>
      <c r="F6" s="10">
        <v>1.9599999999999999E-2</v>
      </c>
      <c r="G6" s="10">
        <v>1.9599999999999999E-2</v>
      </c>
      <c r="H6" s="10">
        <v>1.307E-2</v>
      </c>
      <c r="I6" s="10">
        <v>1.4959999999999999E-2</v>
      </c>
      <c r="J6" s="10"/>
    </row>
    <row r="7" spans="1:10">
      <c r="A7" s="6">
        <v>42</v>
      </c>
      <c r="B7" s="9"/>
      <c r="C7" s="9"/>
      <c r="D7" s="9"/>
      <c r="E7" s="9"/>
      <c r="F7" s="10">
        <v>1.9879999999999998E-2</v>
      </c>
      <c r="G7" s="10">
        <v>1.9879999999999998E-2</v>
      </c>
      <c r="H7" s="10">
        <v>1.325E-2</v>
      </c>
      <c r="I7" s="10">
        <v>1.5169999999999999E-2</v>
      </c>
      <c r="J7" s="10"/>
    </row>
    <row r="8" spans="1:10">
      <c r="A8" s="6">
        <v>42.25</v>
      </c>
      <c r="B8" s="9"/>
      <c r="C8" s="9"/>
      <c r="D8" s="9"/>
      <c r="E8" s="9"/>
      <c r="F8" s="10">
        <v>2.0160000000000001E-2</v>
      </c>
      <c r="G8" s="10">
        <v>2.0160000000000001E-2</v>
      </c>
      <c r="H8" s="10">
        <v>1.3440000000000001E-2</v>
      </c>
      <c r="I8" s="10">
        <v>1.5389999999999999E-2</v>
      </c>
      <c r="J8" s="10"/>
    </row>
    <row r="9" spans="1:10">
      <c r="A9" s="6">
        <v>42.5</v>
      </c>
      <c r="B9" s="9"/>
      <c r="C9" s="9"/>
      <c r="D9" s="9"/>
      <c r="E9" s="9"/>
      <c r="F9" s="10">
        <v>2.044E-2</v>
      </c>
      <c r="G9" s="10">
        <v>2.044E-2</v>
      </c>
      <c r="H9" s="10">
        <v>1.363E-2</v>
      </c>
      <c r="I9" s="10">
        <v>1.5610000000000001E-2</v>
      </c>
      <c r="J9" s="10"/>
    </row>
    <row r="10" spans="1:10">
      <c r="A10" s="6">
        <v>42.75</v>
      </c>
      <c r="B10" s="9"/>
      <c r="C10" s="9"/>
      <c r="D10" s="9"/>
      <c r="E10" s="9"/>
      <c r="F10" s="10">
        <v>2.0729999999999998E-2</v>
      </c>
      <c r="G10" s="10">
        <v>2.0729999999999998E-2</v>
      </c>
      <c r="H10" s="10">
        <v>1.3820000000000001E-2</v>
      </c>
      <c r="I10" s="10">
        <v>1.5820000000000001E-2</v>
      </c>
      <c r="J10" s="10"/>
    </row>
    <row r="11" spans="1:10">
      <c r="A11" s="6">
        <v>43</v>
      </c>
      <c r="B11" s="9"/>
      <c r="C11" s="9"/>
      <c r="D11" s="9"/>
      <c r="E11" s="9"/>
      <c r="F11" s="10">
        <v>2.1010000000000001E-2</v>
      </c>
      <c r="G11" s="10">
        <v>2.1010000000000001E-2</v>
      </c>
      <c r="H11" s="10">
        <v>1.401E-2</v>
      </c>
      <c r="I11" s="10">
        <v>1.6039999999999999E-2</v>
      </c>
      <c r="J11" s="10"/>
    </row>
    <row r="12" spans="1:10">
      <c r="A12" s="6">
        <v>43.25</v>
      </c>
      <c r="B12" s="9"/>
      <c r="C12" s="9"/>
      <c r="D12" s="9"/>
      <c r="E12" s="9"/>
      <c r="F12" s="10">
        <v>2.1309999999999999E-2</v>
      </c>
      <c r="G12" s="10">
        <v>2.1309999999999999E-2</v>
      </c>
      <c r="H12" s="10">
        <v>1.4200000000000001E-2</v>
      </c>
      <c r="I12" s="10">
        <v>1.627E-2</v>
      </c>
      <c r="J12" s="10"/>
    </row>
    <row r="13" spans="1:10">
      <c r="A13" s="6">
        <v>43.5</v>
      </c>
      <c r="B13" s="9"/>
      <c r="C13" s="9"/>
      <c r="D13" s="9"/>
      <c r="E13" s="9"/>
      <c r="F13" s="10">
        <v>2.1600000000000001E-2</v>
      </c>
      <c r="G13" s="10">
        <v>2.1600000000000001E-2</v>
      </c>
      <c r="H13" s="10">
        <v>1.44E-2</v>
      </c>
      <c r="I13" s="10">
        <v>1.6490000000000001E-2</v>
      </c>
      <c r="J13" s="10"/>
    </row>
    <row r="14" spans="1:10">
      <c r="A14" s="6">
        <v>43.75</v>
      </c>
      <c r="B14" s="9"/>
      <c r="C14" s="9"/>
      <c r="D14" s="9"/>
      <c r="E14" s="9"/>
      <c r="F14" s="10">
        <v>2.1899999999999999E-2</v>
      </c>
      <c r="G14" s="10">
        <v>2.1899999999999999E-2</v>
      </c>
      <c r="H14" s="10">
        <v>1.46E-2</v>
      </c>
      <c r="I14" s="10">
        <v>1.6719999999999999E-2</v>
      </c>
      <c r="J14" s="10"/>
    </row>
    <row r="15" spans="1:10">
      <c r="A15" s="6">
        <v>44</v>
      </c>
      <c r="B15" s="9"/>
      <c r="C15" s="9"/>
      <c r="D15" s="9"/>
      <c r="E15" s="9"/>
      <c r="F15" s="10">
        <v>2.2190000000000001E-2</v>
      </c>
      <c r="G15" s="10">
        <v>2.2190000000000001E-2</v>
      </c>
      <c r="H15" s="10">
        <v>1.4789999999999999E-2</v>
      </c>
      <c r="I15" s="10">
        <v>1.694E-2</v>
      </c>
      <c r="J15" s="10"/>
    </row>
    <row r="16" spans="1:10">
      <c r="A16" s="6">
        <v>44.25</v>
      </c>
      <c r="B16" s="9"/>
      <c r="C16" s="9"/>
      <c r="D16" s="9"/>
      <c r="E16" s="9"/>
      <c r="F16" s="10">
        <v>2.2499999999999999E-2</v>
      </c>
      <c r="G16" s="10">
        <v>2.2499999999999999E-2</v>
      </c>
      <c r="H16" s="10">
        <v>1.4999999999999999E-2</v>
      </c>
      <c r="I16" s="10">
        <v>1.7180000000000001E-2</v>
      </c>
      <c r="J16" s="10"/>
    </row>
    <row r="17" spans="1:10">
      <c r="A17" s="6">
        <v>44.5</v>
      </c>
      <c r="B17" s="9"/>
      <c r="C17" s="9"/>
      <c r="D17" s="9"/>
      <c r="E17" s="9"/>
      <c r="F17" s="10">
        <v>2.2800000000000001E-2</v>
      </c>
      <c r="G17" s="10">
        <v>2.2800000000000001E-2</v>
      </c>
      <c r="H17" s="10">
        <v>1.52E-2</v>
      </c>
      <c r="I17" s="10">
        <v>1.7409999999999998E-2</v>
      </c>
      <c r="J17" s="10"/>
    </row>
    <row r="18" spans="1:10">
      <c r="A18" s="6">
        <v>44.75</v>
      </c>
      <c r="B18" s="9"/>
      <c r="C18" s="9"/>
      <c r="D18" s="9"/>
      <c r="E18" s="9"/>
      <c r="F18" s="10">
        <v>2.3109999999999999E-2</v>
      </c>
      <c r="G18" s="10">
        <v>2.3109999999999999E-2</v>
      </c>
      <c r="H18" s="10">
        <v>1.541E-2</v>
      </c>
      <c r="I18" s="10">
        <v>1.7639999999999999E-2</v>
      </c>
      <c r="J18" s="10"/>
    </row>
    <row r="19" spans="1:10">
      <c r="A19" s="6">
        <v>45</v>
      </c>
      <c r="B19" s="9"/>
      <c r="C19" s="9"/>
      <c r="D19" s="9"/>
      <c r="E19" s="9"/>
      <c r="F19" s="10">
        <v>2.342E-2</v>
      </c>
      <c r="G19" s="10">
        <v>2.342E-2</v>
      </c>
      <c r="H19" s="10">
        <v>1.5610000000000001E-2</v>
      </c>
      <c r="I19" s="10">
        <v>1.787E-2</v>
      </c>
      <c r="J19" s="10"/>
    </row>
    <row r="20" spans="1:10">
      <c r="A20" s="6">
        <v>45.25</v>
      </c>
      <c r="B20" s="9"/>
      <c r="C20" s="9"/>
      <c r="D20" s="9"/>
      <c r="E20" s="9"/>
      <c r="F20" s="10">
        <v>2.3730000000000001E-2</v>
      </c>
      <c r="G20" s="10">
        <v>2.3730000000000001E-2</v>
      </c>
      <c r="H20" s="10">
        <v>1.5820000000000001E-2</v>
      </c>
      <c r="I20" s="10">
        <v>1.8120000000000001E-2</v>
      </c>
      <c r="J20" s="10"/>
    </row>
    <row r="21" spans="1:10">
      <c r="A21" s="6">
        <v>45.5</v>
      </c>
      <c r="B21" s="9"/>
      <c r="C21" s="9"/>
      <c r="D21" s="9"/>
      <c r="E21" s="9"/>
      <c r="F21" s="10">
        <v>2.4049999999999998E-2</v>
      </c>
      <c r="G21" s="10">
        <v>2.4049999999999998E-2</v>
      </c>
      <c r="H21" s="10">
        <v>1.6029999999999999E-2</v>
      </c>
      <c r="I21" s="10">
        <v>1.8360000000000001E-2</v>
      </c>
      <c r="J21" s="10"/>
    </row>
    <row r="22" spans="1:10">
      <c r="A22" s="6">
        <v>45.75</v>
      </c>
      <c r="B22" s="9"/>
      <c r="C22" s="9"/>
      <c r="D22" s="9"/>
      <c r="E22" s="9"/>
      <c r="F22" s="10">
        <v>2.436E-2</v>
      </c>
      <c r="G22" s="10">
        <v>2.436E-2</v>
      </c>
      <c r="H22" s="10">
        <v>1.6240000000000001E-2</v>
      </c>
      <c r="I22" s="10">
        <v>1.8599999999999998E-2</v>
      </c>
      <c r="J22" s="10"/>
    </row>
    <row r="23" spans="1:10">
      <c r="A23" s="6">
        <v>46</v>
      </c>
      <c r="B23" s="9"/>
      <c r="C23" s="9"/>
      <c r="D23" s="9"/>
      <c r="E23" s="9"/>
      <c r="F23" s="10">
        <v>2.4680000000000001E-2</v>
      </c>
      <c r="G23" s="10">
        <v>2.4680000000000001E-2</v>
      </c>
      <c r="H23" s="10">
        <v>1.6449999999999999E-2</v>
      </c>
      <c r="I23" s="10">
        <v>1.8839999999999999E-2</v>
      </c>
      <c r="J23" s="10"/>
    </row>
    <row r="24" spans="1:10">
      <c r="A24" s="6">
        <v>46.25</v>
      </c>
      <c r="B24" s="9"/>
      <c r="C24" s="9"/>
      <c r="D24" s="9"/>
      <c r="E24" s="9"/>
      <c r="F24" s="10">
        <v>2.5020000000000001E-2</v>
      </c>
      <c r="G24" s="10">
        <v>2.5020000000000001E-2</v>
      </c>
      <c r="H24" s="10">
        <v>1.668E-2</v>
      </c>
      <c r="I24" s="10">
        <v>1.9099999999999999E-2</v>
      </c>
      <c r="J24" s="10"/>
    </row>
    <row r="25" spans="1:10">
      <c r="A25" s="6">
        <v>46.5</v>
      </c>
      <c r="B25" s="9"/>
      <c r="C25" s="9"/>
      <c r="D25" s="9"/>
      <c r="E25" s="9"/>
      <c r="F25" s="10">
        <v>2.5360000000000001E-2</v>
      </c>
      <c r="G25" s="10">
        <v>2.5360000000000001E-2</v>
      </c>
      <c r="H25" s="10">
        <v>1.6899999999999998E-2</v>
      </c>
      <c r="I25" s="10">
        <v>1.9359999999999999E-2</v>
      </c>
      <c r="J25" s="10"/>
    </row>
    <row r="26" spans="1:10">
      <c r="A26" s="6">
        <v>46.75</v>
      </c>
      <c r="B26" s="9"/>
      <c r="C26" s="9"/>
      <c r="D26" s="9"/>
      <c r="E26" s="9"/>
      <c r="F26" s="10">
        <v>2.5760000000000002E-2</v>
      </c>
      <c r="G26" s="10">
        <v>2.5760000000000002E-2</v>
      </c>
      <c r="H26" s="10">
        <v>1.7129999999999999E-2</v>
      </c>
      <c r="I26" s="10">
        <v>1.967E-2</v>
      </c>
      <c r="J26" s="10"/>
    </row>
    <row r="27" spans="1:10">
      <c r="A27" s="6">
        <v>47</v>
      </c>
      <c r="B27" s="9"/>
      <c r="C27" s="9"/>
      <c r="D27" s="9"/>
      <c r="E27" s="9"/>
      <c r="F27" s="10">
        <v>2.6030000000000001E-2</v>
      </c>
      <c r="G27" s="10">
        <v>2.6030000000000001E-2</v>
      </c>
      <c r="H27" s="10">
        <v>1.736E-2</v>
      </c>
      <c r="I27" s="10">
        <v>1.9879999999999998E-2</v>
      </c>
      <c r="J27" s="10"/>
    </row>
    <row r="28" spans="1:10">
      <c r="A28" s="6">
        <v>47.25</v>
      </c>
      <c r="B28" s="9"/>
      <c r="C28" s="9"/>
      <c r="D28" s="9"/>
      <c r="E28" s="9"/>
      <c r="F28" s="10">
        <v>2.6339999999999999E-2</v>
      </c>
      <c r="G28" s="10">
        <v>2.6339999999999999E-2</v>
      </c>
      <c r="H28" s="10">
        <v>1.7559999999999999E-2</v>
      </c>
      <c r="I28" s="10">
        <v>2.0109999999999999E-2</v>
      </c>
      <c r="J28" s="10"/>
    </row>
    <row r="29" spans="1:10">
      <c r="A29" s="6">
        <v>47.5</v>
      </c>
      <c r="B29" s="9"/>
      <c r="C29" s="9"/>
      <c r="D29" s="9"/>
      <c r="E29" s="9"/>
      <c r="F29" s="10">
        <v>2.665E-2</v>
      </c>
      <c r="G29" s="10">
        <v>2.665E-2</v>
      </c>
      <c r="H29" s="10">
        <v>1.7760000000000001E-2</v>
      </c>
      <c r="I29" s="10">
        <v>2.034E-2</v>
      </c>
      <c r="J29" s="10"/>
    </row>
    <row r="30" spans="1:10">
      <c r="A30" s="6">
        <v>47.75</v>
      </c>
      <c r="B30" s="9"/>
      <c r="C30" s="9"/>
      <c r="D30" s="9"/>
      <c r="E30" s="9"/>
      <c r="F30" s="10">
        <v>2.6950000000000002E-2</v>
      </c>
      <c r="G30" s="10">
        <v>2.6950000000000002E-2</v>
      </c>
      <c r="H30" s="10">
        <v>1.797E-2</v>
      </c>
      <c r="I30" s="10">
        <v>2.0570000000000001E-2</v>
      </c>
      <c r="J30" s="10"/>
    </row>
    <row r="31" spans="1:10">
      <c r="A31" s="6">
        <v>48</v>
      </c>
      <c r="B31" s="9"/>
      <c r="C31" s="9"/>
      <c r="D31" s="9"/>
      <c r="E31" s="9"/>
      <c r="F31" s="10">
        <v>2.726E-2</v>
      </c>
      <c r="G31" s="10">
        <v>2.726E-2</v>
      </c>
      <c r="H31" s="10">
        <v>1.8169999999999999E-2</v>
      </c>
      <c r="I31" s="10">
        <v>2.0809999999999999E-2</v>
      </c>
      <c r="J31" s="10"/>
    </row>
    <row r="32" spans="1:10">
      <c r="A32" s="6">
        <v>48.25</v>
      </c>
      <c r="B32" s="9"/>
      <c r="C32" s="9"/>
      <c r="D32" s="9"/>
      <c r="E32" s="9"/>
      <c r="F32" s="10">
        <v>2.758E-2</v>
      </c>
      <c r="G32" s="10">
        <v>2.758E-2</v>
      </c>
      <c r="H32" s="10">
        <v>1.839E-2</v>
      </c>
      <c r="I32" s="10">
        <v>2.1059999999999999E-2</v>
      </c>
      <c r="J32" s="10"/>
    </row>
    <row r="33" spans="1:10">
      <c r="A33" s="6">
        <v>48.5</v>
      </c>
      <c r="B33" s="9"/>
      <c r="C33" s="9"/>
      <c r="D33" s="9"/>
      <c r="E33" s="9"/>
      <c r="F33" s="10">
        <v>2.7910000000000001E-2</v>
      </c>
      <c r="G33" s="10">
        <v>2.7910000000000001E-2</v>
      </c>
      <c r="H33" s="10">
        <v>1.8610000000000002E-2</v>
      </c>
      <c r="I33" s="10">
        <v>2.1309999999999999E-2</v>
      </c>
      <c r="J33" s="10"/>
    </row>
    <row r="34" spans="1:10">
      <c r="A34" s="6">
        <v>48.75</v>
      </c>
      <c r="B34" s="9"/>
      <c r="C34" s="9"/>
      <c r="D34" s="9"/>
      <c r="E34" s="9"/>
      <c r="F34" s="10">
        <v>2.8240000000000001E-2</v>
      </c>
      <c r="G34" s="10">
        <v>2.8240000000000001E-2</v>
      </c>
      <c r="H34" s="10">
        <v>1.883E-2</v>
      </c>
      <c r="I34" s="10">
        <v>2.1559999999999999E-2</v>
      </c>
      <c r="J34" s="10"/>
    </row>
    <row r="35" spans="1:10">
      <c r="A35" s="6">
        <v>49</v>
      </c>
      <c r="B35" s="9"/>
      <c r="C35" s="9"/>
      <c r="D35" s="9"/>
      <c r="E35" s="9"/>
      <c r="F35" s="10">
        <v>2.8570000000000002E-2</v>
      </c>
      <c r="G35" s="10">
        <v>2.8570000000000002E-2</v>
      </c>
      <c r="H35" s="10">
        <v>1.9040000000000001E-2</v>
      </c>
      <c r="I35" s="10">
        <v>2.181E-2</v>
      </c>
      <c r="J35" s="10"/>
    </row>
    <row r="36" spans="1:10">
      <c r="A36" s="6">
        <v>49.25</v>
      </c>
      <c r="B36" s="9"/>
      <c r="C36" s="9"/>
      <c r="D36" s="9"/>
      <c r="E36" s="9"/>
      <c r="F36" s="10">
        <v>2.8920000000000001E-2</v>
      </c>
      <c r="G36" s="10">
        <v>2.8920000000000001E-2</v>
      </c>
      <c r="H36" s="10">
        <v>1.9279999999999999E-2</v>
      </c>
      <c r="I36" s="10">
        <v>2.2079999999999999E-2</v>
      </c>
      <c r="J36" s="10"/>
    </row>
    <row r="37" spans="1:10">
      <c r="A37" s="6">
        <v>49.5</v>
      </c>
      <c r="B37" s="9"/>
      <c r="C37" s="9"/>
      <c r="D37" s="9"/>
      <c r="E37" s="9"/>
      <c r="F37" s="10">
        <v>2.928E-2</v>
      </c>
      <c r="G37" s="10">
        <v>2.928E-2</v>
      </c>
      <c r="H37" s="10">
        <v>1.9519999999999999E-2</v>
      </c>
      <c r="I37" s="10">
        <v>2.2360000000000001E-2</v>
      </c>
      <c r="J37" s="10"/>
    </row>
    <row r="38" spans="1:10">
      <c r="A38" s="6">
        <v>49.75</v>
      </c>
      <c r="B38" s="11"/>
      <c r="C38" s="11"/>
      <c r="D38" s="11"/>
      <c r="E38" s="11"/>
      <c r="F38" s="10">
        <v>2.964E-2</v>
      </c>
      <c r="G38" s="10">
        <v>2.964E-2</v>
      </c>
      <c r="H38" s="10">
        <v>1.976E-2</v>
      </c>
      <c r="I38" s="10">
        <v>2.2630000000000001E-2</v>
      </c>
      <c r="J38" s="10"/>
    </row>
    <row r="39" spans="1:10">
      <c r="A39" s="6">
        <v>50</v>
      </c>
      <c r="B39" s="10">
        <v>1.336E-2</v>
      </c>
      <c r="C39" s="10">
        <v>1.1820000000000001E-2</v>
      </c>
      <c r="D39" s="10">
        <v>0.02</v>
      </c>
      <c r="E39" s="10"/>
      <c r="F39" s="12">
        <v>0.03</v>
      </c>
      <c r="G39" s="12">
        <v>0.03</v>
      </c>
      <c r="H39" s="10">
        <v>0.02</v>
      </c>
      <c r="I39" s="10">
        <v>2.29E-2</v>
      </c>
      <c r="J39" s="10">
        <v>0.02</v>
      </c>
    </row>
    <row r="40" spans="1:10">
      <c r="A40" s="6">
        <v>50.25</v>
      </c>
      <c r="B40" s="10">
        <v>1.355E-2</v>
      </c>
      <c r="C40" s="10">
        <v>1.197E-2</v>
      </c>
      <c r="D40" s="10">
        <v>2.0250000000000001E-2</v>
      </c>
      <c r="E40" s="10"/>
      <c r="F40" s="10">
        <v>0.03</v>
      </c>
      <c r="G40" s="10">
        <v>0.03</v>
      </c>
      <c r="H40" s="10">
        <v>2.026E-2</v>
      </c>
      <c r="I40" s="10">
        <v>2.3199999999999998E-2</v>
      </c>
      <c r="J40" s="10">
        <v>2.0250000000000001E-2</v>
      </c>
    </row>
    <row r="41" spans="1:10">
      <c r="A41" s="6">
        <v>50.5</v>
      </c>
      <c r="B41" s="10">
        <v>1.374E-2</v>
      </c>
      <c r="C41" s="10">
        <v>1.2120000000000001E-2</v>
      </c>
      <c r="D41" s="10">
        <v>2.0500000000000001E-2</v>
      </c>
      <c r="E41" s="10"/>
      <c r="F41" s="10">
        <v>0.03</v>
      </c>
      <c r="G41" s="10">
        <v>0.03</v>
      </c>
      <c r="H41" s="10">
        <v>2.052E-2</v>
      </c>
      <c r="I41" s="10">
        <v>2.35E-2</v>
      </c>
      <c r="J41" s="10">
        <v>2.0500000000000001E-2</v>
      </c>
    </row>
    <row r="42" spans="1:10">
      <c r="A42" s="6">
        <v>50.75</v>
      </c>
      <c r="B42" s="10">
        <v>1.392E-2</v>
      </c>
      <c r="C42" s="10">
        <v>1.2279999999999999E-2</v>
      </c>
      <c r="D42" s="10">
        <v>2.0750000000000001E-2</v>
      </c>
      <c r="E42" s="10"/>
      <c r="F42" s="10">
        <v>0.03</v>
      </c>
      <c r="G42" s="10">
        <v>0.03</v>
      </c>
      <c r="H42" s="10">
        <v>2.077E-2</v>
      </c>
      <c r="I42" s="10">
        <v>2.3789999999999999E-2</v>
      </c>
      <c r="J42" s="10">
        <v>2.0750000000000001E-2</v>
      </c>
    </row>
    <row r="43" spans="1:10">
      <c r="A43" s="6">
        <v>51</v>
      </c>
      <c r="B43" s="10">
        <v>1.4109999999999999E-2</v>
      </c>
      <c r="C43" s="10">
        <v>1.243E-2</v>
      </c>
      <c r="D43" s="10">
        <v>2.1000000000000001E-2</v>
      </c>
      <c r="E43" s="10"/>
      <c r="F43" s="10">
        <v>0.03</v>
      </c>
      <c r="G43" s="10">
        <v>0.03</v>
      </c>
      <c r="H43" s="10">
        <v>2.103E-2</v>
      </c>
      <c r="I43" s="10">
        <v>2.4080000000000001E-2</v>
      </c>
      <c r="J43" s="10">
        <v>2.1000000000000001E-2</v>
      </c>
    </row>
    <row r="44" spans="1:10">
      <c r="A44" s="6">
        <v>51.25</v>
      </c>
      <c r="B44" s="10">
        <v>1.431E-2</v>
      </c>
      <c r="C44" s="10">
        <v>1.2579999999999999E-2</v>
      </c>
      <c r="D44" s="10">
        <v>2.1250000000000002E-2</v>
      </c>
      <c r="E44" s="10"/>
      <c r="F44" s="10">
        <v>0.03</v>
      </c>
      <c r="G44" s="10">
        <v>0.03</v>
      </c>
      <c r="H44" s="10">
        <v>2.1309999999999999E-2</v>
      </c>
      <c r="I44" s="10">
        <v>2.4410000000000001E-2</v>
      </c>
      <c r="J44" s="10">
        <v>2.1250000000000002E-2</v>
      </c>
    </row>
    <row r="45" spans="1:10">
      <c r="A45" s="6">
        <v>51.5</v>
      </c>
      <c r="B45" s="10">
        <v>1.451E-2</v>
      </c>
      <c r="C45" s="10">
        <v>1.273E-2</v>
      </c>
      <c r="D45" s="10">
        <v>2.1499999999999998E-2</v>
      </c>
      <c r="E45" s="10"/>
      <c r="F45" s="10">
        <v>0.03</v>
      </c>
      <c r="G45" s="10">
        <v>0.03</v>
      </c>
      <c r="H45" s="10">
        <v>2.1590000000000002E-2</v>
      </c>
      <c r="I45" s="10">
        <v>2.4729999999999999E-2</v>
      </c>
      <c r="J45" s="10">
        <v>2.1499999999999998E-2</v>
      </c>
    </row>
    <row r="46" spans="1:10">
      <c r="A46" s="6">
        <v>51.75</v>
      </c>
      <c r="B46" s="10">
        <v>1.4710000000000001E-2</v>
      </c>
      <c r="C46" s="10">
        <v>1.2880000000000001E-2</v>
      </c>
      <c r="D46" s="10">
        <v>2.1749999999999999E-2</v>
      </c>
      <c r="E46" s="10"/>
      <c r="F46" s="10">
        <v>0.03</v>
      </c>
      <c r="G46" s="10">
        <v>0.03</v>
      </c>
      <c r="H46" s="10">
        <v>2.1870000000000001E-2</v>
      </c>
      <c r="I46" s="10">
        <v>2.5049999999999999E-2</v>
      </c>
      <c r="J46" s="10">
        <v>2.1749999999999999E-2</v>
      </c>
    </row>
    <row r="47" spans="1:10">
      <c r="A47" s="6">
        <v>52</v>
      </c>
      <c r="B47" s="10">
        <v>1.491E-2</v>
      </c>
      <c r="C47" s="10">
        <v>1.303E-2</v>
      </c>
      <c r="D47" s="10">
        <v>2.1999999999999999E-2</v>
      </c>
      <c r="E47" s="10">
        <v>0.01</v>
      </c>
      <c r="F47" s="10">
        <v>0.03</v>
      </c>
      <c r="G47" s="10">
        <v>0.03</v>
      </c>
      <c r="H47" s="10">
        <v>2.2159999999999999E-2</v>
      </c>
      <c r="I47" s="10">
        <v>2.537E-2</v>
      </c>
      <c r="J47" s="10">
        <v>2.1999999999999999E-2</v>
      </c>
    </row>
    <row r="48" spans="1:10">
      <c r="A48" s="6">
        <v>52.25</v>
      </c>
      <c r="B48" s="10">
        <v>1.512E-2</v>
      </c>
      <c r="C48" s="10">
        <v>1.3180000000000001E-2</v>
      </c>
      <c r="D48" s="10">
        <v>2.2249999999999999E-2</v>
      </c>
      <c r="E48" s="10">
        <v>1.025E-2</v>
      </c>
      <c r="F48" s="10">
        <v>0.03</v>
      </c>
      <c r="G48" s="10">
        <v>0.03</v>
      </c>
      <c r="H48" s="10">
        <v>2.2460000000000001E-2</v>
      </c>
      <c r="I48" s="10">
        <v>2.572E-2</v>
      </c>
      <c r="J48" s="10">
        <v>2.2249999999999999E-2</v>
      </c>
    </row>
    <row r="49" spans="1:10">
      <c r="A49" s="6">
        <v>52.5</v>
      </c>
      <c r="B49" s="10">
        <v>1.5339999999999999E-2</v>
      </c>
      <c r="C49" s="10">
        <v>1.333E-2</v>
      </c>
      <c r="D49" s="10">
        <v>2.2499999999999999E-2</v>
      </c>
      <c r="E49" s="10">
        <v>1.0500000000000001E-2</v>
      </c>
      <c r="F49" s="10">
        <v>0.03</v>
      </c>
      <c r="G49" s="10">
        <v>0.03</v>
      </c>
      <c r="H49" s="10">
        <v>2.2769999999999999E-2</v>
      </c>
      <c r="I49" s="10">
        <v>2.6069999999999999E-2</v>
      </c>
      <c r="J49" s="10">
        <v>2.2499999999999999E-2</v>
      </c>
    </row>
    <row r="50" spans="1:10">
      <c r="A50" s="6">
        <v>52.75</v>
      </c>
      <c r="B50" s="10">
        <v>1.555E-2</v>
      </c>
      <c r="C50" s="10">
        <v>1.3480000000000001E-2</v>
      </c>
      <c r="D50" s="10">
        <v>2.2749999999999999E-2</v>
      </c>
      <c r="E50" s="10">
        <v>1.0749999999999999E-2</v>
      </c>
      <c r="F50" s="10">
        <v>0.03</v>
      </c>
      <c r="G50" s="10">
        <v>0.03</v>
      </c>
      <c r="H50" s="10">
        <v>2.308E-2</v>
      </c>
      <c r="I50" s="10">
        <v>2.6419999999999999E-2</v>
      </c>
      <c r="J50" s="10">
        <v>2.2749999999999999E-2</v>
      </c>
    </row>
    <row r="51" spans="1:10">
      <c r="A51" s="6">
        <v>53</v>
      </c>
      <c r="B51" s="10">
        <v>1.576E-2</v>
      </c>
      <c r="C51" s="10">
        <v>1.3639999999999999E-2</v>
      </c>
      <c r="D51" s="10">
        <v>2.3E-2</v>
      </c>
      <c r="E51" s="10">
        <v>1.0999999999999999E-2</v>
      </c>
      <c r="F51" s="10">
        <v>0.03</v>
      </c>
      <c r="G51" s="10">
        <v>0.03</v>
      </c>
      <c r="H51" s="10">
        <v>2.3380000000000001E-2</v>
      </c>
      <c r="I51" s="10">
        <v>2.6780000000000002E-2</v>
      </c>
      <c r="J51" s="10">
        <v>2.3E-2</v>
      </c>
    </row>
    <row r="52" spans="1:10">
      <c r="A52" s="6">
        <v>53.25</v>
      </c>
      <c r="B52" s="10">
        <v>1.6E-2</v>
      </c>
      <c r="C52" s="10">
        <v>1.379E-2</v>
      </c>
      <c r="D52" s="10">
        <v>2.325E-2</v>
      </c>
      <c r="E52" s="10">
        <v>1.125E-2</v>
      </c>
      <c r="F52" s="10">
        <v>0.03</v>
      </c>
      <c r="G52" s="10">
        <v>0.03</v>
      </c>
      <c r="H52" s="10">
        <v>2.3720000000000001E-2</v>
      </c>
      <c r="I52" s="10">
        <v>2.716E-2</v>
      </c>
      <c r="J52" s="10">
        <v>2.325E-2</v>
      </c>
    </row>
    <row r="53" spans="1:10">
      <c r="A53" s="6">
        <v>53.5</v>
      </c>
      <c r="B53" s="10">
        <v>1.6230000000000001E-2</v>
      </c>
      <c r="C53" s="10">
        <v>1.3950000000000001E-2</v>
      </c>
      <c r="D53" s="10">
        <v>2.35E-2</v>
      </c>
      <c r="E53" s="10">
        <v>1.15E-2</v>
      </c>
      <c r="F53" s="10">
        <v>0.03</v>
      </c>
      <c r="G53" s="10">
        <v>0.03</v>
      </c>
      <c r="H53" s="10">
        <v>2.4060000000000002E-2</v>
      </c>
      <c r="I53" s="10">
        <v>2.7550000000000002E-2</v>
      </c>
      <c r="J53" s="10">
        <v>2.35E-2</v>
      </c>
    </row>
    <row r="54" spans="1:10">
      <c r="A54" s="6">
        <v>53.75</v>
      </c>
      <c r="B54" s="10">
        <v>1.6459999999999999E-2</v>
      </c>
      <c r="C54" s="10">
        <v>1.41E-2</v>
      </c>
      <c r="D54" s="10">
        <v>2.375E-2</v>
      </c>
      <c r="E54" s="10">
        <v>1.175E-2</v>
      </c>
      <c r="F54" s="10">
        <v>0.03</v>
      </c>
      <c r="G54" s="10">
        <v>0.03</v>
      </c>
      <c r="H54" s="10">
        <v>2.4389999999999998E-2</v>
      </c>
      <c r="I54" s="10">
        <v>2.793E-2</v>
      </c>
      <c r="J54" s="10">
        <v>2.375E-2</v>
      </c>
    </row>
    <row r="55" spans="1:10">
      <c r="A55" s="6">
        <v>54</v>
      </c>
      <c r="B55" s="10">
        <v>1.669E-2</v>
      </c>
      <c r="C55" s="10">
        <v>1.426E-2</v>
      </c>
      <c r="D55" s="10">
        <v>2.4E-2</v>
      </c>
      <c r="E55" s="10">
        <v>1.2E-2</v>
      </c>
      <c r="F55" s="10">
        <v>0.03</v>
      </c>
      <c r="G55" s="10">
        <v>0.03</v>
      </c>
      <c r="H55" s="10">
        <v>2.4729999999999999E-2</v>
      </c>
      <c r="I55" s="10">
        <v>2.8250000000000001E-2</v>
      </c>
      <c r="J55" s="10">
        <v>2.4E-2</v>
      </c>
    </row>
    <row r="56" spans="1:10">
      <c r="A56" s="6">
        <v>54.25</v>
      </c>
      <c r="B56" s="10">
        <v>1.694E-2</v>
      </c>
      <c r="C56" s="10">
        <v>1.443E-2</v>
      </c>
      <c r="D56" s="10">
        <v>2.4250000000000001E-2</v>
      </c>
      <c r="E56" s="10">
        <v>1.225E-2</v>
      </c>
      <c r="F56" s="10">
        <v>0.03</v>
      </c>
      <c r="G56" s="10">
        <v>0.03</v>
      </c>
      <c r="H56" s="10">
        <v>2.5090000000000001E-2</v>
      </c>
      <c r="I56" s="10">
        <v>2.8740000000000002E-2</v>
      </c>
      <c r="J56" s="10">
        <v>2.4250000000000001E-2</v>
      </c>
    </row>
    <row r="57" spans="1:10">
      <c r="A57" s="6">
        <v>54.5</v>
      </c>
      <c r="B57" s="10">
        <v>1.72E-2</v>
      </c>
      <c r="C57" s="10">
        <v>1.4590000000000001E-2</v>
      </c>
      <c r="D57" s="10">
        <v>2.4500000000000001E-2</v>
      </c>
      <c r="E57" s="10">
        <v>1.2500000000000001E-2</v>
      </c>
      <c r="F57" s="10">
        <v>0.03</v>
      </c>
      <c r="G57" s="10">
        <v>0.03</v>
      </c>
      <c r="H57" s="10">
        <v>2.546E-2</v>
      </c>
      <c r="I57" s="10">
        <v>2.9149999999999999E-2</v>
      </c>
      <c r="J57" s="10">
        <v>2.4500000000000001E-2</v>
      </c>
    </row>
    <row r="58" spans="1:10">
      <c r="A58" s="6">
        <v>54.75</v>
      </c>
      <c r="B58" s="10">
        <v>1.745E-2</v>
      </c>
      <c r="C58" s="10">
        <v>1.4760000000000001E-2</v>
      </c>
      <c r="D58" s="10">
        <v>2.4750000000000001E-2</v>
      </c>
      <c r="E58" s="10">
        <v>1.2749999999999999E-2</v>
      </c>
      <c r="F58" s="10">
        <v>0.03</v>
      </c>
      <c r="G58" s="10">
        <v>0.03</v>
      </c>
      <c r="H58" s="10">
        <v>2.5829999999999999E-2</v>
      </c>
      <c r="I58" s="10">
        <v>2.9579999999999999E-2</v>
      </c>
      <c r="J58" s="10">
        <v>2.4750000000000001E-2</v>
      </c>
    </row>
    <row r="59" spans="1:10">
      <c r="A59" s="6">
        <v>55</v>
      </c>
      <c r="B59" s="10">
        <v>1.77E-2</v>
      </c>
      <c r="C59" s="10">
        <v>1.4919999999999999E-2</v>
      </c>
      <c r="D59" s="12">
        <v>2.5000000000000001E-2</v>
      </c>
      <c r="E59" s="10">
        <v>1.2999999999999999E-2</v>
      </c>
      <c r="F59" s="10">
        <v>0.03</v>
      </c>
      <c r="G59" s="10">
        <v>0.03</v>
      </c>
      <c r="H59" s="12">
        <v>2.6200000000000001E-2</v>
      </c>
      <c r="I59" s="12">
        <v>0.03</v>
      </c>
      <c r="J59" s="10">
        <v>2.5000000000000001E-2</v>
      </c>
    </row>
    <row r="60" spans="1:10">
      <c r="A60" s="6">
        <v>55.25</v>
      </c>
      <c r="B60" s="10">
        <v>1.797E-2</v>
      </c>
      <c r="C60" s="10">
        <v>1.5100000000000001E-2</v>
      </c>
      <c r="D60" s="10">
        <v>2.5000000000000001E-2</v>
      </c>
      <c r="E60" s="10">
        <v>1.325E-2</v>
      </c>
      <c r="F60" s="10">
        <v>0.03</v>
      </c>
      <c r="G60" s="10">
        <v>0.03</v>
      </c>
      <c r="H60" s="10">
        <v>2.6200000000000001E-2</v>
      </c>
      <c r="I60" s="10">
        <v>0.03</v>
      </c>
      <c r="J60" s="10">
        <v>2.5250000000000002E-2</v>
      </c>
    </row>
    <row r="61" spans="1:10">
      <c r="A61" s="6">
        <v>55.5</v>
      </c>
      <c r="B61" s="10">
        <v>1.8249999999999999E-2</v>
      </c>
      <c r="C61" s="10">
        <v>1.528E-2</v>
      </c>
      <c r="D61" s="10">
        <v>2.5000000000000001E-2</v>
      </c>
      <c r="E61" s="10">
        <v>1.35E-2</v>
      </c>
      <c r="F61" s="10">
        <v>0.03</v>
      </c>
      <c r="G61" s="10">
        <v>0.03</v>
      </c>
      <c r="H61" s="10">
        <v>2.6200000000000001E-2</v>
      </c>
      <c r="I61" s="10">
        <v>0.03</v>
      </c>
      <c r="J61" s="10">
        <v>2.5499999999999998E-2</v>
      </c>
    </row>
    <row r="62" spans="1:10">
      <c r="A62" s="6">
        <v>55.75</v>
      </c>
      <c r="B62" s="10">
        <v>1.8519999999999998E-2</v>
      </c>
      <c r="C62" s="10">
        <v>1.546E-2</v>
      </c>
      <c r="D62" s="10">
        <v>2.5000000000000001E-2</v>
      </c>
      <c r="E62" s="10">
        <v>1.375E-2</v>
      </c>
      <c r="F62" s="10">
        <v>0.03</v>
      </c>
      <c r="G62" s="10">
        <v>0.03</v>
      </c>
      <c r="H62" s="10">
        <v>2.6200000000000001E-2</v>
      </c>
      <c r="I62" s="10">
        <v>0.03</v>
      </c>
      <c r="J62" s="10">
        <v>2.5749999999999999E-2</v>
      </c>
    </row>
    <row r="63" spans="1:10">
      <c r="A63" s="6">
        <v>56</v>
      </c>
      <c r="B63" s="10">
        <v>1.8800000000000001E-2</v>
      </c>
      <c r="C63" s="10">
        <v>1.5640000000000001E-2</v>
      </c>
      <c r="D63" s="10">
        <v>2.5000000000000001E-2</v>
      </c>
      <c r="E63" s="10">
        <v>1.4E-2</v>
      </c>
      <c r="F63" s="10">
        <v>0.03</v>
      </c>
      <c r="G63" s="10">
        <v>0.03</v>
      </c>
      <c r="H63" s="10">
        <v>2.6200000000000001E-2</v>
      </c>
      <c r="I63" s="10">
        <v>0.03</v>
      </c>
      <c r="J63" s="10">
        <v>2.5999999999999999E-2</v>
      </c>
    </row>
    <row r="64" spans="1:10">
      <c r="A64" s="6">
        <v>56.25</v>
      </c>
      <c r="B64" s="10">
        <v>1.9099999999999999E-2</v>
      </c>
      <c r="C64" s="10">
        <v>1.583E-2</v>
      </c>
      <c r="D64" s="10">
        <v>2.5000000000000001E-2</v>
      </c>
      <c r="E64" s="10">
        <v>1.4250000000000001E-2</v>
      </c>
      <c r="F64" s="10">
        <v>0.03</v>
      </c>
      <c r="G64" s="10">
        <v>0.03</v>
      </c>
      <c r="H64" s="10">
        <v>2.6200000000000001E-2</v>
      </c>
      <c r="I64" s="10">
        <v>0.03</v>
      </c>
      <c r="J64" s="10">
        <v>2.6249999999999999E-2</v>
      </c>
    </row>
    <row r="65" spans="1:10">
      <c r="A65" s="6">
        <v>56.5</v>
      </c>
      <c r="B65" s="10">
        <v>1.9400000000000001E-2</v>
      </c>
      <c r="C65" s="10">
        <v>1.602E-2</v>
      </c>
      <c r="D65" s="10">
        <v>2.5000000000000001E-2</v>
      </c>
      <c r="E65" s="10">
        <v>1.4500000000000001E-2</v>
      </c>
      <c r="F65" s="10">
        <v>0.03</v>
      </c>
      <c r="G65" s="10">
        <v>0.03</v>
      </c>
      <c r="H65" s="10">
        <v>2.6200000000000001E-2</v>
      </c>
      <c r="I65" s="10">
        <v>0.03</v>
      </c>
      <c r="J65" s="10">
        <v>2.6499999999999999E-2</v>
      </c>
    </row>
    <row r="66" spans="1:10">
      <c r="A66" s="6">
        <v>56.75</v>
      </c>
      <c r="B66" s="10">
        <v>1.9699999999999999E-2</v>
      </c>
      <c r="C66" s="10">
        <v>1.6219999999999998E-2</v>
      </c>
      <c r="D66" s="10">
        <v>2.5000000000000001E-2</v>
      </c>
      <c r="E66" s="10">
        <v>1.4749999999999999E-2</v>
      </c>
      <c r="F66" s="10">
        <v>0.03</v>
      </c>
      <c r="G66" s="10">
        <v>0.03</v>
      </c>
      <c r="H66" s="10">
        <v>2.6200000000000001E-2</v>
      </c>
      <c r="I66" s="10">
        <v>0.03</v>
      </c>
      <c r="J66" s="10">
        <v>2.6749999999999999E-2</v>
      </c>
    </row>
    <row r="67" spans="1:10">
      <c r="A67" s="6">
        <v>57</v>
      </c>
      <c r="B67" s="10">
        <v>0.02</v>
      </c>
      <c r="C67" s="10">
        <v>1.6410000000000001E-2</v>
      </c>
      <c r="D67" s="10">
        <v>2.5000000000000001E-2</v>
      </c>
      <c r="E67" s="10">
        <v>1.4999999999999999E-2</v>
      </c>
      <c r="F67" s="10">
        <v>0.03</v>
      </c>
      <c r="G67" s="10">
        <v>0.03</v>
      </c>
      <c r="H67" s="10">
        <v>2.6200000000000001E-2</v>
      </c>
      <c r="I67" s="10">
        <v>0.03</v>
      </c>
      <c r="J67" s="12">
        <v>2.7E-2</v>
      </c>
    </row>
    <row r="68" spans="1:10">
      <c r="A68" s="6">
        <v>57.25</v>
      </c>
      <c r="B68" s="10">
        <v>2.0219999999999998E-2</v>
      </c>
      <c r="C68" s="10">
        <v>1.6619999999999999E-2</v>
      </c>
      <c r="D68" s="10">
        <v>2.5000000000000001E-2</v>
      </c>
      <c r="E68" s="10">
        <v>1.525E-2</v>
      </c>
      <c r="F68" s="10">
        <v>0.03</v>
      </c>
      <c r="G68" s="10">
        <v>0.03</v>
      </c>
      <c r="H68" s="10">
        <v>2.6200000000000001E-2</v>
      </c>
      <c r="I68" s="10">
        <v>0.03</v>
      </c>
      <c r="J68" s="10">
        <v>2.7E-2</v>
      </c>
    </row>
    <row r="69" spans="1:10">
      <c r="A69" s="6">
        <v>57.5</v>
      </c>
      <c r="B69" s="10">
        <v>2.0449999999999999E-2</v>
      </c>
      <c r="C69" s="10">
        <v>1.6830000000000001E-2</v>
      </c>
      <c r="D69" s="10">
        <v>2.5000000000000001E-2</v>
      </c>
      <c r="E69" s="10">
        <v>1.55E-2</v>
      </c>
      <c r="F69" s="10">
        <v>0.03</v>
      </c>
      <c r="G69" s="10">
        <v>0.03</v>
      </c>
      <c r="H69" s="10">
        <v>2.6200000000000001E-2</v>
      </c>
      <c r="I69" s="10">
        <v>0.03</v>
      </c>
      <c r="J69" s="10">
        <v>2.7E-2</v>
      </c>
    </row>
    <row r="70" spans="1:10">
      <c r="A70" s="6">
        <v>57.75</v>
      </c>
      <c r="B70" s="10">
        <v>2.0670000000000001E-2</v>
      </c>
      <c r="C70" s="10">
        <v>1.704E-2</v>
      </c>
      <c r="D70" s="10">
        <v>2.5000000000000001E-2</v>
      </c>
      <c r="E70" s="10">
        <v>1.575E-2</v>
      </c>
      <c r="F70" s="10">
        <v>0.03</v>
      </c>
      <c r="G70" s="10">
        <v>0.03</v>
      </c>
      <c r="H70" s="10">
        <v>2.6200000000000001E-2</v>
      </c>
      <c r="I70" s="10">
        <v>0.03</v>
      </c>
      <c r="J70" s="10">
        <v>2.7E-2</v>
      </c>
    </row>
    <row r="71" spans="1:10">
      <c r="A71" s="6">
        <v>58</v>
      </c>
      <c r="B71" s="10">
        <v>2.0889999999999999E-2</v>
      </c>
      <c r="C71" s="10">
        <v>1.7250000000000001E-2</v>
      </c>
      <c r="D71" s="10">
        <v>2.5000000000000001E-2</v>
      </c>
      <c r="E71" s="10">
        <v>1.6E-2</v>
      </c>
      <c r="F71" s="10">
        <v>0.03</v>
      </c>
      <c r="G71" s="10">
        <v>0.03</v>
      </c>
      <c r="H71" s="10">
        <v>2.6200000000000001E-2</v>
      </c>
      <c r="I71" s="10">
        <v>0.03</v>
      </c>
      <c r="J71" s="10">
        <v>2.7E-2</v>
      </c>
    </row>
    <row r="72" spans="1:10">
      <c r="A72" s="6">
        <v>58.25</v>
      </c>
      <c r="B72" s="10">
        <v>2.1190000000000001E-2</v>
      </c>
      <c r="C72" s="10">
        <v>1.7479999999999999E-2</v>
      </c>
      <c r="D72" s="10">
        <v>2.5000000000000001E-2</v>
      </c>
      <c r="E72" s="10">
        <v>1.6250000000000001E-2</v>
      </c>
      <c r="F72" s="10">
        <v>0.03</v>
      </c>
      <c r="G72" s="10">
        <v>0.03</v>
      </c>
      <c r="H72" s="10">
        <v>2.6200000000000001E-2</v>
      </c>
      <c r="I72" s="10">
        <v>0.03</v>
      </c>
      <c r="J72" s="10">
        <v>2.7E-2</v>
      </c>
    </row>
    <row r="73" spans="1:10">
      <c r="A73" s="6">
        <v>58.5</v>
      </c>
      <c r="B73" s="10">
        <v>2.1489999999999999E-2</v>
      </c>
      <c r="C73" s="10">
        <v>1.771E-2</v>
      </c>
      <c r="D73" s="10">
        <v>2.5000000000000001E-2</v>
      </c>
      <c r="E73" s="10">
        <v>1.6500000000000001E-2</v>
      </c>
      <c r="F73" s="10">
        <v>0.03</v>
      </c>
      <c r="G73" s="10">
        <v>0.03</v>
      </c>
      <c r="H73" s="10">
        <v>2.6200000000000001E-2</v>
      </c>
      <c r="I73" s="10">
        <v>0.03</v>
      </c>
      <c r="J73" s="10">
        <v>2.7E-2</v>
      </c>
    </row>
    <row r="74" spans="1:10">
      <c r="A74" s="6">
        <v>58.75</v>
      </c>
      <c r="B74" s="10">
        <v>2.18E-2</v>
      </c>
      <c r="C74" s="10">
        <v>1.7940000000000001E-2</v>
      </c>
      <c r="D74" s="10">
        <v>2.5000000000000001E-2</v>
      </c>
      <c r="E74" s="10">
        <v>1.6750000000000001E-2</v>
      </c>
      <c r="F74" s="10">
        <v>0.03</v>
      </c>
      <c r="G74" s="10">
        <v>0.03</v>
      </c>
      <c r="H74" s="10">
        <v>2.6200000000000001E-2</v>
      </c>
      <c r="I74" s="10">
        <v>0.03</v>
      </c>
      <c r="J74" s="10">
        <v>2.7E-2</v>
      </c>
    </row>
    <row r="75" spans="1:10">
      <c r="A75" s="6">
        <v>59</v>
      </c>
      <c r="B75" s="10">
        <v>2.2100000000000002E-2</v>
      </c>
      <c r="C75" s="10">
        <v>1.8169999999999999E-2</v>
      </c>
      <c r="D75" s="10">
        <v>2.5000000000000001E-2</v>
      </c>
      <c r="E75" s="10">
        <v>1.7000000000000001E-2</v>
      </c>
      <c r="F75" s="10">
        <v>0.03</v>
      </c>
      <c r="G75" s="10">
        <v>0.03</v>
      </c>
      <c r="H75" s="10">
        <v>2.6200000000000001E-2</v>
      </c>
      <c r="I75" s="10">
        <v>0.03</v>
      </c>
      <c r="J75" s="10">
        <v>2.7E-2</v>
      </c>
    </row>
    <row r="76" spans="1:10">
      <c r="A76" s="6">
        <v>59.25</v>
      </c>
      <c r="B76" s="10">
        <v>2.2409999999999999E-2</v>
      </c>
      <c r="C76" s="10">
        <v>1.8419999999999999E-2</v>
      </c>
      <c r="D76" s="10">
        <v>2.5000000000000001E-2</v>
      </c>
      <c r="E76" s="10">
        <v>1.7250000000000001E-2</v>
      </c>
      <c r="F76" s="10">
        <v>0.03</v>
      </c>
      <c r="G76" s="10">
        <v>0.03</v>
      </c>
      <c r="H76" s="10">
        <v>2.6200000000000001E-2</v>
      </c>
      <c r="I76" s="10">
        <v>0.03</v>
      </c>
      <c r="J76" s="10">
        <v>2.7E-2</v>
      </c>
    </row>
    <row r="77" spans="1:10">
      <c r="A77" s="6">
        <v>59.5</v>
      </c>
      <c r="B77" s="10">
        <v>2.273E-2</v>
      </c>
      <c r="C77" s="10">
        <v>1.8669999999999999E-2</v>
      </c>
      <c r="D77" s="10">
        <v>2.5000000000000001E-2</v>
      </c>
      <c r="E77" s="10">
        <v>1.7500000000000002E-2</v>
      </c>
      <c r="F77" s="10">
        <v>0.03</v>
      </c>
      <c r="G77" s="10">
        <v>0.03</v>
      </c>
      <c r="H77" s="10">
        <v>2.6200000000000001E-2</v>
      </c>
      <c r="I77" s="10">
        <v>0.03</v>
      </c>
      <c r="J77" s="10">
        <v>2.7E-2</v>
      </c>
    </row>
    <row r="78" spans="1:10">
      <c r="A78" s="6">
        <v>59.75</v>
      </c>
      <c r="B78" s="10">
        <v>2.3050000000000001E-2</v>
      </c>
      <c r="C78" s="10">
        <v>1.8919999999999999E-2</v>
      </c>
      <c r="D78" s="10">
        <v>2.5000000000000001E-2</v>
      </c>
      <c r="E78" s="10">
        <v>1.7749999999999998E-2</v>
      </c>
      <c r="F78" s="10">
        <v>0.03</v>
      </c>
      <c r="G78" s="10">
        <v>0.03</v>
      </c>
      <c r="H78" s="10">
        <v>2.6200000000000001E-2</v>
      </c>
      <c r="I78" s="10">
        <v>0.03</v>
      </c>
      <c r="J78" s="10">
        <v>2.7E-2</v>
      </c>
    </row>
    <row r="79" spans="1:10">
      <c r="A79" s="6">
        <v>60</v>
      </c>
      <c r="B79" s="10">
        <v>2.3369999999999998E-2</v>
      </c>
      <c r="C79" s="10">
        <v>1.917E-2</v>
      </c>
      <c r="D79" s="10">
        <v>2.5000000000000001E-2</v>
      </c>
      <c r="E79" s="10">
        <v>1.7999999999999999E-2</v>
      </c>
      <c r="F79" s="10">
        <v>0.03</v>
      </c>
      <c r="G79" s="10">
        <v>0.03</v>
      </c>
      <c r="H79" s="10">
        <v>2.6200000000000001E-2</v>
      </c>
      <c r="I79" s="10">
        <v>0.03</v>
      </c>
      <c r="J79" s="10">
        <v>2.7E-2</v>
      </c>
    </row>
    <row r="80" spans="1:10">
      <c r="A80" s="6">
        <v>60.25</v>
      </c>
      <c r="B80" s="10">
        <v>2.3709999999999998E-2</v>
      </c>
      <c r="C80" s="10">
        <v>1.9349999999999999E-2</v>
      </c>
      <c r="D80" s="10">
        <v>2.5000000000000001E-2</v>
      </c>
      <c r="E80" s="10">
        <v>1.8249999999999999E-2</v>
      </c>
      <c r="F80" s="10">
        <v>0.03</v>
      </c>
      <c r="G80" s="10">
        <v>0.03</v>
      </c>
      <c r="H80" s="10">
        <v>2.6200000000000001E-2</v>
      </c>
      <c r="I80" s="10">
        <v>0.03</v>
      </c>
      <c r="J80" s="10">
        <v>2.7E-2</v>
      </c>
    </row>
    <row r="81" spans="1:10">
      <c r="A81" s="6">
        <v>60.5</v>
      </c>
      <c r="B81" s="10">
        <v>2.4049999999999998E-2</v>
      </c>
      <c r="C81" s="10">
        <v>1.9539999999999998E-2</v>
      </c>
      <c r="D81" s="10">
        <v>2.5000000000000001E-2</v>
      </c>
      <c r="E81" s="10">
        <v>1.8499999999999999E-2</v>
      </c>
      <c r="F81" s="10">
        <v>0.03</v>
      </c>
      <c r="G81" s="10">
        <v>0.03</v>
      </c>
      <c r="H81" s="10">
        <v>2.6200000000000001E-2</v>
      </c>
      <c r="I81" s="10">
        <v>0.03</v>
      </c>
      <c r="J81" s="10">
        <v>2.7E-2</v>
      </c>
    </row>
    <row r="82" spans="1:10">
      <c r="A82" s="6">
        <v>60.75</v>
      </c>
      <c r="B82" s="10">
        <v>2.4389999999999998E-2</v>
      </c>
      <c r="C82" s="10">
        <v>1.9730000000000001E-2</v>
      </c>
      <c r="D82" s="10">
        <v>2.5000000000000001E-2</v>
      </c>
      <c r="E82" s="10">
        <v>1.8749999999999999E-2</v>
      </c>
      <c r="F82" s="10">
        <v>0.03</v>
      </c>
      <c r="G82" s="10">
        <v>0.03</v>
      </c>
      <c r="H82" s="10">
        <v>2.6200000000000001E-2</v>
      </c>
      <c r="I82" s="10">
        <v>0.03</v>
      </c>
      <c r="J82" s="10">
        <v>2.7E-2</v>
      </c>
    </row>
    <row r="83" spans="1:10">
      <c r="A83" s="6">
        <v>61</v>
      </c>
      <c r="B83" s="10">
        <v>2.4729999999999999E-2</v>
      </c>
      <c r="C83" s="10">
        <v>1.9910000000000001E-2</v>
      </c>
      <c r="D83" s="10">
        <v>2.5000000000000001E-2</v>
      </c>
      <c r="E83" s="10">
        <v>1.9E-2</v>
      </c>
      <c r="F83" s="10">
        <v>0.03</v>
      </c>
      <c r="G83" s="10">
        <v>0.03</v>
      </c>
      <c r="H83" s="10">
        <v>2.6200000000000001E-2</v>
      </c>
      <c r="I83" s="10">
        <v>0.03</v>
      </c>
      <c r="J83" s="10">
        <v>2.7E-2</v>
      </c>
    </row>
    <row r="84" spans="1:10">
      <c r="A84" s="6">
        <v>61.25</v>
      </c>
      <c r="B84" s="10">
        <v>2.5090000000000001E-2</v>
      </c>
      <c r="C84" s="10">
        <v>2.0160000000000001E-2</v>
      </c>
      <c r="D84" s="10">
        <v>2.5000000000000001E-2</v>
      </c>
      <c r="E84" s="10">
        <v>1.925E-2</v>
      </c>
      <c r="F84" s="10">
        <v>0.03</v>
      </c>
      <c r="G84" s="10">
        <v>0.03</v>
      </c>
      <c r="H84" s="10">
        <v>2.6200000000000001E-2</v>
      </c>
      <c r="I84" s="10">
        <v>0.03</v>
      </c>
      <c r="J84" s="10">
        <v>2.7E-2</v>
      </c>
    </row>
    <row r="85" spans="1:10">
      <c r="A85" s="6">
        <v>61.5</v>
      </c>
      <c r="B85" s="10">
        <v>2.546E-2</v>
      </c>
      <c r="C85" s="10">
        <v>2.0410000000000001E-2</v>
      </c>
      <c r="D85" s="10">
        <v>2.5000000000000001E-2</v>
      </c>
      <c r="E85" s="10">
        <v>1.95E-2</v>
      </c>
      <c r="F85" s="10">
        <v>0.03</v>
      </c>
      <c r="G85" s="10">
        <v>0.03</v>
      </c>
      <c r="H85" s="10">
        <v>2.6200000000000001E-2</v>
      </c>
      <c r="I85" s="10">
        <v>0.03</v>
      </c>
      <c r="J85" s="10">
        <v>2.7E-2</v>
      </c>
    </row>
    <row r="86" spans="1:10">
      <c r="A86" s="6">
        <v>61.75</v>
      </c>
      <c r="B86" s="10">
        <v>2.5819999999999999E-2</v>
      </c>
      <c r="C86" s="10">
        <v>2.0660000000000001E-2</v>
      </c>
      <c r="D86" s="10">
        <v>2.5000000000000001E-2</v>
      </c>
      <c r="E86" s="10">
        <v>1.975E-2</v>
      </c>
      <c r="F86" s="10">
        <v>0.03</v>
      </c>
      <c r="G86" s="10">
        <v>0.03</v>
      </c>
      <c r="H86" s="10">
        <v>2.6200000000000001E-2</v>
      </c>
      <c r="I86" s="10">
        <v>0.03</v>
      </c>
      <c r="J86" s="10">
        <v>2.7E-2</v>
      </c>
    </row>
    <row r="87" spans="1:10">
      <c r="A87" s="6">
        <v>62</v>
      </c>
      <c r="B87" s="12">
        <v>2.6190000000000001E-2</v>
      </c>
      <c r="C87" s="10">
        <v>2.0910000000000002E-2</v>
      </c>
      <c r="D87" s="10">
        <v>2.5000000000000001E-2</v>
      </c>
      <c r="E87" s="10">
        <v>0.02</v>
      </c>
      <c r="F87" s="10">
        <v>0.03</v>
      </c>
      <c r="G87" s="10">
        <v>0.03</v>
      </c>
      <c r="H87" s="10">
        <v>2.6200000000000001E-2</v>
      </c>
      <c r="I87" s="10">
        <v>0.03</v>
      </c>
      <c r="J87" s="10">
        <v>2.7E-2</v>
      </c>
    </row>
    <row r="88" spans="1:10">
      <c r="A88" s="6">
        <v>62.25</v>
      </c>
      <c r="B88" s="10">
        <v>2.6190000000000001E-2</v>
      </c>
      <c r="C88" s="10">
        <v>2.1180000000000001E-2</v>
      </c>
      <c r="D88" s="10">
        <v>2.5000000000000001E-2</v>
      </c>
      <c r="E88" s="10">
        <v>2.0250000000000001E-2</v>
      </c>
      <c r="F88" s="10">
        <v>0.03</v>
      </c>
      <c r="G88" s="10">
        <v>0.03</v>
      </c>
      <c r="H88" s="10">
        <v>2.6200000000000001E-2</v>
      </c>
      <c r="I88" s="10">
        <v>0.03</v>
      </c>
      <c r="J88" s="10">
        <v>2.7E-2</v>
      </c>
    </row>
    <row r="89" spans="1:10">
      <c r="A89" s="6">
        <v>62.5</v>
      </c>
      <c r="B89" s="10">
        <v>2.6190000000000001E-2</v>
      </c>
      <c r="C89" s="10">
        <v>2.145E-2</v>
      </c>
      <c r="D89" s="10">
        <v>2.5000000000000001E-2</v>
      </c>
      <c r="E89" s="10">
        <v>2.0500000000000001E-2</v>
      </c>
      <c r="F89" s="10">
        <v>0.03</v>
      </c>
      <c r="G89" s="10">
        <v>0.03</v>
      </c>
      <c r="H89" s="10">
        <v>2.6200000000000001E-2</v>
      </c>
      <c r="I89" s="10">
        <v>0.03</v>
      </c>
      <c r="J89" s="10">
        <v>2.7E-2</v>
      </c>
    </row>
    <row r="90" spans="1:10">
      <c r="A90" s="6">
        <v>62.75</v>
      </c>
      <c r="B90" s="10">
        <v>2.6190000000000001E-2</v>
      </c>
      <c r="C90" s="10">
        <v>2.171E-2</v>
      </c>
      <c r="D90" s="10">
        <v>2.5000000000000001E-2</v>
      </c>
      <c r="E90" s="10">
        <v>2.0750000000000001E-2</v>
      </c>
      <c r="F90" s="10">
        <v>0.03</v>
      </c>
      <c r="G90" s="10">
        <v>0.03</v>
      </c>
      <c r="H90" s="10">
        <v>2.6200000000000001E-2</v>
      </c>
      <c r="I90" s="10">
        <v>0.03</v>
      </c>
      <c r="J90" s="10">
        <v>2.7E-2</v>
      </c>
    </row>
    <row r="91" spans="1:10">
      <c r="A91" s="6">
        <v>63</v>
      </c>
      <c r="B91" s="10">
        <v>2.6190000000000001E-2</v>
      </c>
      <c r="C91" s="10">
        <v>2.198E-2</v>
      </c>
      <c r="D91" s="10">
        <v>2.5000000000000001E-2</v>
      </c>
      <c r="E91" s="10">
        <v>2.1000000000000001E-2</v>
      </c>
      <c r="F91" s="10">
        <v>0.03</v>
      </c>
      <c r="G91" s="10">
        <v>0.03</v>
      </c>
      <c r="H91" s="10">
        <v>2.6200000000000001E-2</v>
      </c>
      <c r="I91" s="10">
        <v>0.03</v>
      </c>
      <c r="J91" s="10">
        <v>2.7E-2</v>
      </c>
    </row>
    <row r="92" spans="1:10">
      <c r="A92" s="6">
        <v>63.25</v>
      </c>
      <c r="B92" s="10">
        <v>2.6190000000000001E-2</v>
      </c>
      <c r="C92" s="10">
        <v>2.2259999999999999E-2</v>
      </c>
      <c r="D92" s="10">
        <v>2.5000000000000001E-2</v>
      </c>
      <c r="E92" s="10">
        <v>2.1250000000000002E-2</v>
      </c>
      <c r="F92" s="10">
        <v>0.03</v>
      </c>
      <c r="G92" s="10">
        <v>0.03</v>
      </c>
      <c r="H92" s="10">
        <v>2.6200000000000001E-2</v>
      </c>
      <c r="I92" s="10">
        <v>0.03</v>
      </c>
      <c r="J92" s="10">
        <v>2.7E-2</v>
      </c>
    </row>
    <row r="93" spans="1:10">
      <c r="A93" s="6">
        <v>63.5</v>
      </c>
      <c r="B93" s="10">
        <v>2.6190000000000001E-2</v>
      </c>
      <c r="C93" s="10">
        <v>2.2540000000000001E-2</v>
      </c>
      <c r="D93" s="10">
        <v>2.5000000000000001E-2</v>
      </c>
      <c r="E93" s="10">
        <v>2.1499999999999998E-2</v>
      </c>
      <c r="F93" s="10">
        <v>0.03</v>
      </c>
      <c r="G93" s="10">
        <v>0.03</v>
      </c>
      <c r="H93" s="10">
        <v>2.6200000000000001E-2</v>
      </c>
      <c r="I93" s="10">
        <v>0.03</v>
      </c>
      <c r="J93" s="10">
        <v>2.7E-2</v>
      </c>
    </row>
    <row r="94" spans="1:10">
      <c r="A94" s="6">
        <v>63.75</v>
      </c>
      <c r="B94" s="10">
        <v>2.6190000000000001E-2</v>
      </c>
      <c r="C94" s="10">
        <v>2.283E-2</v>
      </c>
      <c r="D94" s="10">
        <v>2.5000000000000001E-2</v>
      </c>
      <c r="E94" s="10">
        <v>2.1749999999999999E-2</v>
      </c>
      <c r="F94" s="10">
        <v>0.03</v>
      </c>
      <c r="G94" s="10">
        <v>0.03</v>
      </c>
      <c r="H94" s="10">
        <v>2.6200000000000001E-2</v>
      </c>
      <c r="I94" s="10">
        <v>0.03</v>
      </c>
      <c r="J94" s="10">
        <v>2.7E-2</v>
      </c>
    </row>
    <row r="95" spans="1:10">
      <c r="A95" s="6">
        <v>64</v>
      </c>
      <c r="B95" s="10">
        <v>2.6190000000000001E-2</v>
      </c>
      <c r="C95" s="10">
        <v>2.3109999999999999E-2</v>
      </c>
      <c r="D95" s="10">
        <v>2.5000000000000001E-2</v>
      </c>
      <c r="E95" s="10">
        <v>2.1999999999999999E-2</v>
      </c>
      <c r="F95" s="10">
        <v>0.03</v>
      </c>
      <c r="G95" s="10">
        <v>0.03</v>
      </c>
      <c r="H95" s="10">
        <v>2.6200000000000001E-2</v>
      </c>
      <c r="I95" s="10">
        <v>0.03</v>
      </c>
      <c r="J95" s="10">
        <v>2.7E-2</v>
      </c>
    </row>
    <row r="96" spans="1:10">
      <c r="A96" s="6">
        <v>64.25</v>
      </c>
      <c r="B96" s="10">
        <v>2.6190000000000001E-2</v>
      </c>
      <c r="C96" s="10">
        <v>2.341E-2</v>
      </c>
      <c r="D96" s="10">
        <v>2.5000000000000001E-2</v>
      </c>
      <c r="E96" s="10">
        <v>2.2249999999999999E-2</v>
      </c>
      <c r="F96" s="10">
        <v>0.03</v>
      </c>
      <c r="G96" s="10">
        <v>0.03</v>
      </c>
      <c r="H96" s="10">
        <v>2.6200000000000001E-2</v>
      </c>
      <c r="I96" s="10">
        <v>0.03</v>
      </c>
      <c r="J96" s="10">
        <v>2.7E-2</v>
      </c>
    </row>
    <row r="97" spans="1:10">
      <c r="A97" s="6">
        <v>64.5</v>
      </c>
      <c r="B97" s="10">
        <v>2.6190000000000001E-2</v>
      </c>
      <c r="C97" s="10">
        <v>2.3720000000000001E-2</v>
      </c>
      <c r="D97" s="10">
        <v>2.5000000000000001E-2</v>
      </c>
      <c r="E97" s="10">
        <v>2.2499999999999999E-2</v>
      </c>
      <c r="F97" s="10">
        <v>0.03</v>
      </c>
      <c r="G97" s="10">
        <v>0.03</v>
      </c>
      <c r="H97" s="10">
        <v>2.6200000000000001E-2</v>
      </c>
      <c r="I97" s="10">
        <v>0.03</v>
      </c>
      <c r="J97" s="10">
        <v>2.7E-2</v>
      </c>
    </row>
    <row r="98" spans="1:10">
      <c r="A98" s="6">
        <v>64.75</v>
      </c>
      <c r="B98" s="10">
        <v>2.6190000000000001E-2</v>
      </c>
      <c r="C98" s="10">
        <v>2.402E-2</v>
      </c>
      <c r="D98" s="10">
        <v>2.5000000000000001E-2</v>
      </c>
      <c r="E98" s="10">
        <v>2.2749999999999999E-2</v>
      </c>
      <c r="F98" s="10">
        <v>0.03</v>
      </c>
      <c r="G98" s="10">
        <v>0.03</v>
      </c>
      <c r="H98" s="10">
        <v>2.6200000000000001E-2</v>
      </c>
      <c r="I98" s="10">
        <v>0.03</v>
      </c>
      <c r="J98" s="10">
        <v>2.7E-2</v>
      </c>
    </row>
    <row r="99" spans="1:10">
      <c r="A99" s="6">
        <v>65</v>
      </c>
      <c r="B99" s="10">
        <v>2.6190000000000001E-2</v>
      </c>
      <c r="C99" s="12">
        <v>2.4320000000000001E-2</v>
      </c>
      <c r="D99" s="10">
        <v>2.5000000000000001E-2</v>
      </c>
      <c r="E99" s="10">
        <v>2.3E-2</v>
      </c>
      <c r="F99" s="10">
        <v>0.03</v>
      </c>
      <c r="G99" s="10">
        <v>0.03</v>
      </c>
      <c r="H99" s="10">
        <v>2.6200000000000001E-2</v>
      </c>
      <c r="I99" s="10">
        <v>0.03</v>
      </c>
      <c r="J99" s="10">
        <v>2.7E-2</v>
      </c>
    </row>
    <row r="100" spans="1:10">
      <c r="A100" s="6">
        <v>65.25</v>
      </c>
      <c r="B100" s="10">
        <v>2.6190000000000001E-2</v>
      </c>
      <c r="C100" s="10">
        <v>2.4320000000000001E-2</v>
      </c>
      <c r="D100" s="10">
        <v>2.5000000000000001E-2</v>
      </c>
      <c r="E100" s="10">
        <v>2.325E-2</v>
      </c>
      <c r="F100" s="10">
        <v>0.03</v>
      </c>
      <c r="G100" s="10">
        <v>0.03</v>
      </c>
      <c r="H100" s="10">
        <v>2.6200000000000001E-2</v>
      </c>
      <c r="I100" s="10">
        <v>0.03</v>
      </c>
      <c r="J100" s="10">
        <v>2.7E-2</v>
      </c>
    </row>
    <row r="101" spans="1:10">
      <c r="A101" s="6">
        <v>65.5</v>
      </c>
      <c r="B101" s="10">
        <v>2.6190000000000001E-2</v>
      </c>
      <c r="C101" s="10">
        <v>2.4320000000000001E-2</v>
      </c>
      <c r="D101" s="10">
        <v>2.5000000000000001E-2</v>
      </c>
      <c r="E101" s="10">
        <v>2.35E-2</v>
      </c>
      <c r="F101" s="10">
        <v>0.03</v>
      </c>
      <c r="G101" s="10">
        <v>0.03</v>
      </c>
      <c r="H101" s="10">
        <v>2.6200000000000001E-2</v>
      </c>
      <c r="I101" s="10">
        <v>0.03</v>
      </c>
      <c r="J101" s="10">
        <v>2.7E-2</v>
      </c>
    </row>
    <row r="102" spans="1:10">
      <c r="A102" s="6">
        <v>65.75</v>
      </c>
      <c r="B102" s="10">
        <v>2.6190000000000001E-2</v>
      </c>
      <c r="C102" s="10">
        <v>2.4320000000000001E-2</v>
      </c>
      <c r="D102" s="10">
        <v>2.5000000000000001E-2</v>
      </c>
      <c r="E102" s="10">
        <v>2.375E-2</v>
      </c>
      <c r="F102" s="10">
        <v>0.03</v>
      </c>
      <c r="G102" s="10">
        <v>0.03</v>
      </c>
      <c r="H102" s="10">
        <v>2.6200000000000001E-2</v>
      </c>
      <c r="I102" s="10">
        <v>0.03</v>
      </c>
      <c r="J102" s="10">
        <v>2.7E-2</v>
      </c>
    </row>
    <row r="103" spans="1:10">
      <c r="A103" s="6">
        <v>66</v>
      </c>
      <c r="B103" s="10">
        <v>2.6190000000000001E-2</v>
      </c>
      <c r="C103" s="10">
        <v>2.4320000000000001E-2</v>
      </c>
      <c r="D103" s="10">
        <v>2.5000000000000001E-2</v>
      </c>
      <c r="E103" s="10">
        <v>2.4E-2</v>
      </c>
      <c r="F103" s="10">
        <v>0.03</v>
      </c>
      <c r="G103" s="10">
        <v>0.03</v>
      </c>
      <c r="H103" s="10">
        <v>2.6200000000000001E-2</v>
      </c>
      <c r="I103" s="10">
        <v>0.03</v>
      </c>
      <c r="J103" s="10">
        <v>2.7E-2</v>
      </c>
    </row>
    <row r="104" spans="1:10">
      <c r="A104" s="6">
        <v>66.25</v>
      </c>
      <c r="B104" s="10">
        <v>2.6190000000000001E-2</v>
      </c>
      <c r="C104" s="10">
        <v>2.4320000000000001E-2</v>
      </c>
      <c r="D104" s="10">
        <v>2.5000000000000001E-2</v>
      </c>
      <c r="E104" s="10">
        <v>2.4250000000000001E-2</v>
      </c>
      <c r="F104" s="10">
        <v>0.03</v>
      </c>
      <c r="G104" s="10">
        <v>0.03</v>
      </c>
      <c r="H104" s="10">
        <v>2.6200000000000001E-2</v>
      </c>
      <c r="I104" s="10">
        <v>0.03</v>
      </c>
      <c r="J104" s="10">
        <v>2.7E-2</v>
      </c>
    </row>
    <row r="105" spans="1:10">
      <c r="A105" s="6">
        <v>66.5</v>
      </c>
      <c r="B105" s="10">
        <v>2.6190000000000001E-2</v>
      </c>
      <c r="C105" s="10">
        <v>2.4320000000000001E-2</v>
      </c>
      <c r="D105" s="10">
        <v>2.5000000000000001E-2</v>
      </c>
      <c r="E105" s="10">
        <v>2.4500000000000001E-2</v>
      </c>
      <c r="F105" s="10">
        <v>0.03</v>
      </c>
      <c r="G105" s="10">
        <v>0.03</v>
      </c>
      <c r="H105" s="10">
        <v>2.6200000000000001E-2</v>
      </c>
      <c r="I105" s="10">
        <v>0.03</v>
      </c>
      <c r="J105" s="10">
        <v>2.7E-2</v>
      </c>
    </row>
    <row r="106" spans="1:10">
      <c r="A106" s="6">
        <v>66.75</v>
      </c>
      <c r="B106" s="10">
        <v>2.6190000000000001E-2</v>
      </c>
      <c r="C106" s="10">
        <v>2.4320000000000001E-2</v>
      </c>
      <c r="D106" s="10">
        <v>2.5000000000000001E-2</v>
      </c>
      <c r="E106" s="10">
        <v>2.4750000000000001E-2</v>
      </c>
      <c r="F106" s="10">
        <v>0.03</v>
      </c>
      <c r="G106" s="10">
        <v>0.03</v>
      </c>
      <c r="H106" s="10">
        <v>2.6200000000000001E-2</v>
      </c>
      <c r="I106" s="10">
        <v>0.03</v>
      </c>
      <c r="J106" s="10">
        <v>2.7E-2</v>
      </c>
    </row>
    <row r="107" spans="1:10">
      <c r="A107" s="6" t="s">
        <v>8</v>
      </c>
      <c r="B107" s="10">
        <v>2.6190000000000001E-2</v>
      </c>
      <c r="C107" s="10">
        <v>2.4320000000000001E-2</v>
      </c>
      <c r="D107" s="10">
        <v>2.5000000000000001E-2</v>
      </c>
      <c r="E107" s="12">
        <v>2.5000000000000001E-2</v>
      </c>
      <c r="F107" s="10">
        <v>0.03</v>
      </c>
      <c r="G107" s="10">
        <v>0.03</v>
      </c>
      <c r="H107" s="10">
        <v>2.6200000000000001E-2</v>
      </c>
      <c r="I107" s="10">
        <v>0.03</v>
      </c>
      <c r="J107" s="10">
        <v>2.7E-2</v>
      </c>
    </row>
  </sheetData>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workbookViewId="0">
      <selection activeCell="A10" sqref="A10"/>
    </sheetView>
  </sheetViews>
  <sheetFormatPr baseColWidth="10" defaultRowHeight="15" x14ac:dyDescent="0"/>
  <cols>
    <col min="1" max="1" width="11" bestFit="1" customWidth="1"/>
    <col min="2" max="2" width="17.5" bestFit="1" customWidth="1"/>
    <col min="3" max="3" width="12.83203125" bestFit="1" customWidth="1"/>
    <col min="4" max="4" width="15.6640625" bestFit="1" customWidth="1"/>
    <col min="5" max="5" width="36.83203125" style="4" customWidth="1"/>
  </cols>
  <sheetData>
    <row r="1" spans="1:5" ht="28">
      <c r="A1" s="34" t="s">
        <v>27</v>
      </c>
    </row>
    <row r="3" spans="1:5" ht="23">
      <c r="A3" s="39" t="s">
        <v>38</v>
      </c>
      <c r="B3" s="39"/>
      <c r="C3" s="39"/>
      <c r="D3" s="39"/>
      <c r="E3" s="39"/>
    </row>
    <row r="4" spans="1:5">
      <c r="A4" s="40" t="s">
        <v>35</v>
      </c>
      <c r="B4" s="40"/>
      <c r="C4" s="40"/>
      <c r="D4" s="40"/>
      <c r="E4" s="40"/>
    </row>
    <row r="5" spans="1:5" ht="86" customHeight="1">
      <c r="A5" s="41" t="s">
        <v>36</v>
      </c>
      <c r="B5" s="41"/>
      <c r="C5" s="41"/>
      <c r="D5" s="41"/>
      <c r="E5" s="41"/>
    </row>
    <row r="6" spans="1:5" ht="72" customHeight="1">
      <c r="A6" s="41" t="s">
        <v>37</v>
      </c>
      <c r="B6" s="41"/>
      <c r="C6" s="41"/>
      <c r="D6" s="41"/>
      <c r="E6" s="41"/>
    </row>
    <row r="8" spans="1:5" ht="23">
      <c r="A8" s="39" t="s">
        <v>27</v>
      </c>
      <c r="B8" s="39"/>
      <c r="C8" s="39"/>
      <c r="D8" s="39"/>
      <c r="E8" s="39"/>
    </row>
    <row r="9" spans="1:5">
      <c r="A9" s="3" t="s">
        <v>21</v>
      </c>
      <c r="B9" s="3" t="s">
        <v>22</v>
      </c>
      <c r="C9" s="3" t="s">
        <v>23</v>
      </c>
      <c r="D9" s="3" t="s">
        <v>24</v>
      </c>
    </row>
    <row r="10" spans="1:5">
      <c r="A10" s="4">
        <v>41</v>
      </c>
      <c r="B10" s="4" t="s">
        <v>25</v>
      </c>
      <c r="C10" s="4" t="s">
        <v>25</v>
      </c>
      <c r="D10" s="36">
        <v>1.46</v>
      </c>
    </row>
    <row r="11" spans="1:5">
      <c r="A11" s="4">
        <v>42</v>
      </c>
      <c r="B11" s="4" t="s">
        <v>25</v>
      </c>
      <c r="C11" s="4" t="s">
        <v>25</v>
      </c>
      <c r="D11" s="4">
        <v>1.546</v>
      </c>
    </row>
    <row r="12" spans="1:5">
      <c r="A12" s="4">
        <v>43</v>
      </c>
      <c r="B12" s="4" t="s">
        <v>25</v>
      </c>
      <c r="C12" s="4" t="s">
        <v>25</v>
      </c>
      <c r="D12" s="4">
        <v>1.6339999999999999</v>
      </c>
    </row>
    <row r="13" spans="1:5">
      <c r="A13" s="4">
        <v>44</v>
      </c>
      <c r="B13" s="4" t="s">
        <v>25</v>
      </c>
      <c r="C13" s="4" t="s">
        <v>25</v>
      </c>
      <c r="D13" s="4">
        <v>1.726</v>
      </c>
    </row>
    <row r="14" spans="1:5">
      <c r="A14" s="4">
        <v>45</v>
      </c>
      <c r="B14" s="4" t="s">
        <v>25</v>
      </c>
      <c r="C14" s="4" t="s">
        <v>25</v>
      </c>
      <c r="D14" s="4">
        <v>1.821</v>
      </c>
    </row>
    <row r="15" spans="1:5">
      <c r="A15" s="4">
        <v>46</v>
      </c>
      <c r="B15" s="4" t="s">
        <v>25</v>
      </c>
      <c r="C15" s="4" t="s">
        <v>25</v>
      </c>
      <c r="D15" s="4">
        <v>1.919</v>
      </c>
    </row>
    <row r="16" spans="1:5">
      <c r="A16" s="4">
        <v>47</v>
      </c>
      <c r="B16" s="4" t="s">
        <v>25</v>
      </c>
      <c r="C16" s="4" t="s">
        <v>25</v>
      </c>
      <c r="D16" s="4">
        <v>2.0249999999999999</v>
      </c>
    </row>
    <row r="17" spans="1:4">
      <c r="A17" s="4">
        <v>48</v>
      </c>
      <c r="B17" s="4" t="s">
        <v>25</v>
      </c>
      <c r="C17" s="4" t="s">
        <v>25</v>
      </c>
      <c r="D17" s="36">
        <v>2.12</v>
      </c>
    </row>
    <row r="18" spans="1:4">
      <c r="A18" s="4">
        <v>49</v>
      </c>
      <c r="B18" s="4" t="s">
        <v>25</v>
      </c>
      <c r="C18" s="4" t="s">
        <v>25</v>
      </c>
      <c r="D18" s="4">
        <v>2.222</v>
      </c>
    </row>
    <row r="19" spans="1:4">
      <c r="A19" s="4">
        <v>50</v>
      </c>
      <c r="B19" s="4">
        <v>1.5589999999999999</v>
      </c>
      <c r="C19" s="4">
        <v>1.38</v>
      </c>
      <c r="D19" s="4">
        <v>2.3330000000000002</v>
      </c>
    </row>
    <row r="20" spans="1:4">
      <c r="A20" s="4">
        <v>51</v>
      </c>
      <c r="B20" s="4">
        <v>1.6459999999999999</v>
      </c>
      <c r="C20" s="4">
        <v>1.45</v>
      </c>
      <c r="D20" s="4">
        <v>2.4540000000000002</v>
      </c>
    </row>
    <row r="21" spans="1:4">
      <c r="A21" s="4">
        <v>52</v>
      </c>
      <c r="B21" s="4">
        <v>1.7390000000000001</v>
      </c>
      <c r="C21" s="4">
        <v>1.52</v>
      </c>
      <c r="D21" s="4">
        <v>2.585</v>
      </c>
    </row>
    <row r="22" spans="1:4">
      <c r="A22" s="4">
        <v>53</v>
      </c>
      <c r="B22" s="4">
        <v>1.839</v>
      </c>
      <c r="C22" s="4">
        <v>1.59</v>
      </c>
      <c r="D22" s="4">
        <v>2.7280000000000002</v>
      </c>
    </row>
    <row r="23" spans="1:4">
      <c r="A23" s="4">
        <v>54</v>
      </c>
      <c r="B23" s="4">
        <v>1.9470000000000001</v>
      </c>
      <c r="C23" s="4">
        <v>1.66</v>
      </c>
      <c r="D23" s="4">
        <v>2.8780000000000001</v>
      </c>
    </row>
    <row r="24" spans="1:4">
      <c r="A24" s="4">
        <v>55</v>
      </c>
      <c r="B24" s="4">
        <v>2.0649999999999999</v>
      </c>
      <c r="C24" s="4">
        <v>1.74</v>
      </c>
      <c r="D24" s="4">
        <v>3.056</v>
      </c>
    </row>
    <row r="25" spans="1:4">
      <c r="A25" s="4">
        <v>56</v>
      </c>
      <c r="B25" s="4">
        <v>2.1930000000000001</v>
      </c>
      <c r="C25" s="4">
        <v>1.82</v>
      </c>
      <c r="D25" s="4">
        <v>3.056</v>
      </c>
    </row>
    <row r="26" spans="1:4">
      <c r="A26" s="4">
        <v>57</v>
      </c>
      <c r="B26" s="4">
        <v>2.3330000000000002</v>
      </c>
      <c r="C26" s="4">
        <v>1.91</v>
      </c>
      <c r="D26" s="4">
        <v>3.056</v>
      </c>
    </row>
    <row r="27" spans="1:4">
      <c r="A27" s="4">
        <v>58</v>
      </c>
      <c r="B27" s="4">
        <v>2.4369999999999998</v>
      </c>
      <c r="C27" s="4">
        <v>2.0099999999999998</v>
      </c>
      <c r="D27" s="4">
        <v>3.056</v>
      </c>
    </row>
    <row r="28" spans="1:4">
      <c r="A28" s="4">
        <v>59</v>
      </c>
      <c r="B28" s="4">
        <v>2.5779999999999998</v>
      </c>
      <c r="C28" s="4">
        <v>2.12</v>
      </c>
      <c r="D28" s="4">
        <v>3.056</v>
      </c>
    </row>
    <row r="29" spans="1:4">
      <c r="A29" s="4">
        <v>60</v>
      </c>
      <c r="B29" s="4">
        <v>2.726</v>
      </c>
      <c r="C29" s="4">
        <v>2.2400000000000002</v>
      </c>
      <c r="D29" s="4">
        <v>3.056</v>
      </c>
    </row>
    <row r="30" spans="1:4">
      <c r="A30" s="4">
        <v>61</v>
      </c>
      <c r="B30" s="4">
        <v>2.8849999999999998</v>
      </c>
      <c r="C30" s="4">
        <v>2.3199999999999998</v>
      </c>
      <c r="D30" s="4">
        <v>3.056</v>
      </c>
    </row>
    <row r="31" spans="1:4">
      <c r="A31" s="4">
        <v>62</v>
      </c>
      <c r="B31" s="4">
        <v>3.0550000000000002</v>
      </c>
      <c r="C31" s="4">
        <v>2.44</v>
      </c>
      <c r="D31" s="4">
        <v>3.056</v>
      </c>
    </row>
    <row r="32" spans="1:4">
      <c r="A32" s="4">
        <v>63</v>
      </c>
      <c r="B32" s="4">
        <v>3.0550000000000002</v>
      </c>
      <c r="C32" s="4">
        <v>2.56</v>
      </c>
      <c r="D32" s="4">
        <v>3.056</v>
      </c>
    </row>
    <row r="33" spans="1:5">
      <c r="A33" s="4">
        <v>64</v>
      </c>
      <c r="B33" s="4">
        <v>3.0550000000000002</v>
      </c>
      <c r="C33" s="35">
        <v>2.7</v>
      </c>
      <c r="D33" s="4">
        <v>3.056</v>
      </c>
    </row>
    <row r="34" spans="1:5">
      <c r="A34" s="4" t="s">
        <v>26</v>
      </c>
      <c r="B34" s="4">
        <v>3.0550000000000002</v>
      </c>
      <c r="C34" s="4">
        <v>2.84</v>
      </c>
      <c r="D34" s="4">
        <v>3.056</v>
      </c>
    </row>
    <row r="36" spans="1:5">
      <c r="E36" s="38"/>
    </row>
    <row r="40" spans="1:5" ht="87" customHeight="1"/>
    <row r="41" spans="1:5" ht="80" customHeight="1"/>
  </sheetData>
  <mergeCells count="5">
    <mergeCell ref="A3:E3"/>
    <mergeCell ref="A4:E4"/>
    <mergeCell ref="A5:E5"/>
    <mergeCell ref="A6:E6"/>
    <mergeCell ref="A8:E8"/>
  </mergeCell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Retirement Formula Worksheet </vt:lpstr>
      <vt:lpstr>Age Factor Percentages</vt:lpstr>
      <vt:lpstr>Social Security Reduction Facto</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dc:creator>
  <cp:lastModifiedBy>X</cp:lastModifiedBy>
  <dcterms:created xsi:type="dcterms:W3CDTF">2021-03-29T17:55:33Z</dcterms:created>
  <dcterms:modified xsi:type="dcterms:W3CDTF">2021-03-29T19:38:11Z</dcterms:modified>
</cp:coreProperties>
</file>